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K:\Echange\DUCV\Echange SEC\PV AMI parkings\11_AMI_def\Publication webmestre\"/>
    </mc:Choice>
  </mc:AlternateContent>
  <xr:revisionPtr revIDLastSave="0" documentId="13_ncr:1_{E01B9CA0-9D58-44FC-8F99-A9C8776D8592}" xr6:coauthVersionLast="36" xr6:coauthVersionMax="36" xr10:uidLastSave="{00000000-0000-0000-0000-000000000000}"/>
  <bookViews>
    <workbookView xWindow="360" yWindow="15" windowWidth="20955" windowHeight="9720" tabRatio="729" xr2:uid="{00000000-000D-0000-FFFF-FFFF00000000}"/>
  </bookViews>
  <sheets>
    <sheet name="Présentation" sheetId="1" r:id="rId1"/>
    <sheet name="1-CEP global" sheetId="2" r:id="rId2"/>
    <sheet name="1.2_GL696_PorteDeLyon" sheetId="12" r:id="rId3"/>
    <sheet name="1.3_GL823_Yvours" sheetId="5" r:id="rId4"/>
    <sheet name="1.4_GL1073_Aulagne" sheetId="11" r:id="rId5"/>
    <sheet name="2- Investissement" sheetId="14" r:id="rId6"/>
    <sheet name="3- Redevances" sheetId="15" r:id="rId7"/>
  </sheets>
  <definedNames>
    <definedName name="annéebase">#REF!</definedName>
    <definedName name="Différé">#REF!</definedName>
    <definedName name="EPCI">#REF!</definedName>
    <definedName name="FPE">#REF!</definedName>
    <definedName name="FraisF">#REF!</definedName>
    <definedName name="FraisV">#REF!</definedName>
    <definedName name="gestion">#REF!</definedName>
    <definedName name="II">#REF!</definedName>
    <definedName name="MtEch">#REF!</definedName>
    <definedName name="MtEmprunt">#REF!</definedName>
    <definedName name="NbDeci">2</definedName>
    <definedName name="NbEch">#REF!</definedName>
    <definedName name="NbEchAn">#REF!</definedName>
    <definedName name="Préfi">#REF!</definedName>
    <definedName name="Suba">#REF!</definedName>
    <definedName name="Taux_IS" localSheetId="5">#REF!</definedName>
    <definedName name="Taux_IS">#REF!</definedName>
    <definedName name="TVA">#REF!</definedName>
    <definedName name="TxPer">#REF!</definedName>
  </definedNames>
  <calcPr calcId="191029"/>
</workbook>
</file>

<file path=xl/calcChain.xml><?xml version="1.0" encoding="utf-8"?>
<calcChain xmlns="http://schemas.openxmlformats.org/spreadsheetml/2006/main">
  <c r="C40" i="15" l="1"/>
  <c r="C30" i="15"/>
  <c r="C23" i="15"/>
  <c r="C18" i="15"/>
  <c r="C13" i="15"/>
  <c r="AH51" i="14"/>
  <c r="AH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C39" i="14"/>
  <c r="D28" i="14" l="1"/>
  <c r="AH28" i="14" s="1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D29" i="14"/>
  <c r="E29" i="14"/>
  <c r="AH29" i="14" s="1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D30" i="14"/>
  <c r="E30" i="14"/>
  <c r="F30" i="14"/>
  <c r="G30" i="14"/>
  <c r="H30" i="14"/>
  <c r="AH30" i="14" s="1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AH31" i="14" s="1"/>
  <c r="V31" i="14"/>
  <c r="W31" i="14"/>
  <c r="X31" i="14"/>
  <c r="Y31" i="14"/>
  <c r="Z31" i="14"/>
  <c r="AA31" i="14"/>
  <c r="AB31" i="14"/>
  <c r="AC31" i="14"/>
  <c r="AD31" i="14"/>
  <c r="AE31" i="14"/>
  <c r="AF31" i="14"/>
  <c r="D32" i="14"/>
  <c r="E32" i="14"/>
  <c r="F32" i="14"/>
  <c r="AH32" i="14" s="1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D34" i="14"/>
  <c r="AH34" i="14" s="1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H33" i="14"/>
  <c r="C29" i="14"/>
  <c r="C30" i="14"/>
  <c r="C31" i="14"/>
  <c r="C32" i="14"/>
  <c r="C33" i="14"/>
  <c r="C34" i="14"/>
  <c r="C28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C17" i="14"/>
  <c r="C18" i="14"/>
  <c r="C19" i="14"/>
  <c r="C20" i="14"/>
  <c r="C21" i="14"/>
  <c r="C22" i="14"/>
  <c r="C16" i="14"/>
  <c r="C41" i="15" l="1"/>
  <c r="A3" i="15" l="1"/>
  <c r="A3" i="14"/>
  <c r="A3" i="11"/>
  <c r="A3" i="5"/>
  <c r="A3" i="12"/>
  <c r="C24" i="15"/>
  <c r="J35" i="14"/>
  <c r="R35" i="14"/>
  <c r="Y35" i="14"/>
  <c r="Z35" i="14"/>
  <c r="D35" i="14"/>
  <c r="L35" i="14"/>
  <c r="AB35" i="14"/>
  <c r="N35" i="14"/>
  <c r="V35" i="14"/>
  <c r="I35" i="14"/>
  <c r="Q35" i="14"/>
  <c r="T35" i="14"/>
  <c r="E23" i="14"/>
  <c r="M23" i="14"/>
  <c r="U23" i="14"/>
  <c r="AC23" i="14"/>
  <c r="K23" i="14"/>
  <c r="AA23" i="14"/>
  <c r="F23" i="14"/>
  <c r="N23" i="14"/>
  <c r="V23" i="14"/>
  <c r="AD23" i="14"/>
  <c r="AH22" i="14"/>
  <c r="AH18" i="14"/>
  <c r="C65" i="2"/>
  <c r="C54" i="2"/>
  <c r="C21" i="2"/>
  <c r="C46" i="2"/>
  <c r="C41" i="2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AH33" i="15"/>
  <c r="AH32" i="15"/>
  <c r="AH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AH21" i="15"/>
  <c r="AH20" i="15"/>
  <c r="AH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AH16" i="15"/>
  <c r="AH15" i="15"/>
  <c r="AH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AH11" i="15"/>
  <c r="C11" i="15"/>
  <c r="B7" i="15" a="1"/>
  <c r="B7" i="15" s="1"/>
  <c r="A4" i="15" a="1"/>
  <c r="A4" i="15" s="1"/>
  <c r="AF110" i="14"/>
  <c r="AE110" i="14"/>
  <c r="AD110" i="14"/>
  <c r="AC110" i="14"/>
  <c r="AB110" i="14"/>
  <c r="AA110" i="14"/>
  <c r="Z110" i="14"/>
  <c r="Y110" i="14"/>
  <c r="X110" i="14"/>
  <c r="W110" i="14"/>
  <c r="V110" i="14"/>
  <c r="U110" i="14"/>
  <c r="T110" i="14"/>
  <c r="S110" i="14"/>
  <c r="R110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E110" i="14"/>
  <c r="D110" i="14"/>
  <c r="C110" i="14"/>
  <c r="AH109" i="14"/>
  <c r="AH108" i="14"/>
  <c r="AH107" i="14"/>
  <c r="AH106" i="14"/>
  <c r="AH105" i="14"/>
  <c r="AH104" i="14"/>
  <c r="AH103" i="14"/>
  <c r="AF98" i="14"/>
  <c r="AE98" i="14"/>
  <c r="AD98" i="14"/>
  <c r="AC98" i="14"/>
  <c r="AB98" i="14"/>
  <c r="AA98" i="14"/>
  <c r="Z98" i="14"/>
  <c r="Y98" i="14"/>
  <c r="X98" i="14"/>
  <c r="W98" i="14"/>
  <c r="V98" i="14"/>
  <c r="U98" i="14"/>
  <c r="T98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AH97" i="14"/>
  <c r="AH96" i="14"/>
  <c r="AH95" i="14"/>
  <c r="AH94" i="14"/>
  <c r="AH93" i="14"/>
  <c r="AH92" i="14"/>
  <c r="AH91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H84" i="14"/>
  <c r="AH83" i="14"/>
  <c r="AH82" i="14"/>
  <c r="AH81" i="14"/>
  <c r="AH80" i="14"/>
  <c r="AH79" i="14"/>
  <c r="AH78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AH72" i="14"/>
  <c r="AH71" i="14"/>
  <c r="AH70" i="14"/>
  <c r="AH69" i="14"/>
  <c r="AH68" i="14"/>
  <c r="AH67" i="14"/>
  <c r="AH66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AH59" i="14"/>
  <c r="AH58" i="14"/>
  <c r="AH57" i="14"/>
  <c r="AH56" i="14"/>
  <c r="AH55" i="14"/>
  <c r="AH54" i="14"/>
  <c r="AH53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AH47" i="14"/>
  <c r="AH46" i="14"/>
  <c r="AH45" i="14"/>
  <c r="AH44" i="14"/>
  <c r="AH43" i="14"/>
  <c r="AH42" i="14"/>
  <c r="AH41" i="14"/>
  <c r="C35" i="14"/>
  <c r="AE35" i="14"/>
  <c r="AD35" i="14"/>
  <c r="W35" i="14"/>
  <c r="O35" i="14"/>
  <c r="G35" i="14"/>
  <c r="AH26" i="14"/>
  <c r="C26" i="14"/>
  <c r="C51" i="14" s="1"/>
  <c r="C64" i="14" s="1"/>
  <c r="C76" i="14" s="1"/>
  <c r="C89" i="14" s="1"/>
  <c r="C101" i="14" s="1"/>
  <c r="S23" i="14"/>
  <c r="D14" i="14"/>
  <c r="B7" i="14" a="1"/>
  <c r="B7" i="14" s="1"/>
  <c r="A4" i="14" a="1"/>
  <c r="A4" i="14" s="1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AH106" i="12"/>
  <c r="AH104" i="12"/>
  <c r="AH103" i="12"/>
  <c r="AH102" i="12"/>
  <c r="AH101" i="12"/>
  <c r="AH99" i="12"/>
  <c r="AH98" i="12"/>
  <c r="AH97" i="12"/>
  <c r="AH108" i="12" s="1"/>
  <c r="AH96" i="12"/>
  <c r="C96" i="12"/>
  <c r="C101" i="12" s="1"/>
  <c r="AF91" i="12"/>
  <c r="AE91" i="12"/>
  <c r="AD91" i="12"/>
  <c r="AE62" i="12" s="1"/>
  <c r="AC91" i="12"/>
  <c r="AB91" i="12"/>
  <c r="AC62" i="12" s="1"/>
  <c r="AA91" i="12"/>
  <c r="Z91" i="12"/>
  <c r="Y91" i="12"/>
  <c r="Z62" i="12" s="1"/>
  <c r="X91" i="12"/>
  <c r="Y62" i="12" s="1"/>
  <c r="W91" i="12"/>
  <c r="V91" i="12"/>
  <c r="W62" i="12" s="1"/>
  <c r="U91" i="12"/>
  <c r="T91" i="12"/>
  <c r="U62" i="12" s="1"/>
  <c r="S91" i="12"/>
  <c r="R91" i="12"/>
  <c r="Q91" i="12"/>
  <c r="R62" i="12" s="1"/>
  <c r="P91" i="12"/>
  <c r="Q62" i="12" s="1"/>
  <c r="O91" i="12"/>
  <c r="N91" i="12"/>
  <c r="O62" i="12" s="1"/>
  <c r="M91" i="12"/>
  <c r="L91" i="12"/>
  <c r="M62" i="12" s="1"/>
  <c r="K91" i="12"/>
  <c r="J91" i="12"/>
  <c r="I91" i="12"/>
  <c r="J62" i="12" s="1"/>
  <c r="H91" i="12"/>
  <c r="I62" i="12" s="1"/>
  <c r="G91" i="12"/>
  <c r="F91" i="12"/>
  <c r="G62" i="12" s="1"/>
  <c r="E91" i="12"/>
  <c r="D91" i="12"/>
  <c r="E62" i="12" s="1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0" i="12"/>
  <c r="AH69" i="12"/>
  <c r="AH68" i="12"/>
  <c r="AH67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AH66" i="12" s="1"/>
  <c r="AF62" i="12"/>
  <c r="AD62" i="12"/>
  <c r="AB62" i="12"/>
  <c r="AA62" i="12"/>
  <c r="X62" i="12"/>
  <c r="V62" i="12"/>
  <c r="T62" i="12"/>
  <c r="S62" i="12"/>
  <c r="P62" i="12"/>
  <c r="N62" i="12"/>
  <c r="L62" i="12"/>
  <c r="K62" i="12"/>
  <c r="H62" i="12"/>
  <c r="F62" i="12"/>
  <c r="AH56" i="12"/>
  <c r="AH53" i="12"/>
  <c r="AH52" i="12"/>
  <c r="AH50" i="12"/>
  <c r="AF48" i="12"/>
  <c r="AF54" i="12" s="1"/>
  <c r="AF58" i="12" s="1"/>
  <c r="X48" i="12"/>
  <c r="P48" i="12"/>
  <c r="H48" i="12"/>
  <c r="AE46" i="12"/>
  <c r="Z46" i="12"/>
  <c r="W46" i="12"/>
  <c r="R46" i="12"/>
  <c r="O46" i="12"/>
  <c r="J46" i="12"/>
  <c r="G46" i="12"/>
  <c r="AH44" i="12"/>
  <c r="AH43" i="12"/>
  <c r="AF41" i="12"/>
  <c r="AF46" i="12" s="1"/>
  <c r="AE41" i="12"/>
  <c r="AD41" i="12"/>
  <c r="AD46" i="12" s="1"/>
  <c r="AC41" i="12"/>
  <c r="AC46" i="12" s="1"/>
  <c r="AB41" i="12"/>
  <c r="AB46" i="12" s="1"/>
  <c r="AA41" i="12"/>
  <c r="AA46" i="12" s="1"/>
  <c r="AA48" i="12" s="1"/>
  <c r="Z41" i="12"/>
  <c r="Y41" i="12"/>
  <c r="Y46" i="12" s="1"/>
  <c r="X41" i="12"/>
  <c r="X46" i="12" s="1"/>
  <c r="W41" i="12"/>
  <c r="V41" i="12"/>
  <c r="V46" i="12" s="1"/>
  <c r="U41" i="12"/>
  <c r="U46" i="12" s="1"/>
  <c r="T41" i="12"/>
  <c r="T46" i="12" s="1"/>
  <c r="S41" i="12"/>
  <c r="S46" i="12" s="1"/>
  <c r="S48" i="12" s="1"/>
  <c r="R41" i="12"/>
  <c r="Q41" i="12"/>
  <c r="Q46" i="12" s="1"/>
  <c r="P41" i="12"/>
  <c r="P46" i="12" s="1"/>
  <c r="O41" i="12"/>
  <c r="N41" i="12"/>
  <c r="N46" i="12" s="1"/>
  <c r="M41" i="12"/>
  <c r="M46" i="12" s="1"/>
  <c r="L41" i="12"/>
  <c r="L46" i="12" s="1"/>
  <c r="K41" i="12"/>
  <c r="K46" i="12" s="1"/>
  <c r="K48" i="12" s="1"/>
  <c r="K65" i="12" s="1"/>
  <c r="K71" i="12" s="1"/>
  <c r="J41" i="12"/>
  <c r="I41" i="12"/>
  <c r="I46" i="12" s="1"/>
  <c r="H41" i="12"/>
  <c r="H46" i="12" s="1"/>
  <c r="G41" i="12"/>
  <c r="F41" i="12"/>
  <c r="F46" i="12" s="1"/>
  <c r="E41" i="12"/>
  <c r="E46" i="12" s="1"/>
  <c r="D41" i="12"/>
  <c r="D46" i="12" s="1"/>
  <c r="C41" i="12"/>
  <c r="AH39" i="12"/>
  <c r="AH38" i="12"/>
  <c r="AH37" i="12"/>
  <c r="AH35" i="12"/>
  <c r="AH33" i="12"/>
  <c r="AH31" i="12"/>
  <c r="AH30" i="12"/>
  <c r="AH29" i="12"/>
  <c r="AH28" i="12"/>
  <c r="AH27" i="12"/>
  <c r="AH26" i="12"/>
  <c r="AH25" i="12"/>
  <c r="AH24" i="12"/>
  <c r="S23" i="12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H23" i="12"/>
  <c r="I23" i="12" s="1"/>
  <c r="J23" i="12" s="1"/>
  <c r="K23" i="12" s="1"/>
  <c r="L23" i="12" s="1"/>
  <c r="M23" i="12" s="1"/>
  <c r="N23" i="12" s="1"/>
  <c r="O23" i="12" s="1"/>
  <c r="P23" i="12" s="1"/>
  <c r="Q23" i="12" s="1"/>
  <c r="R23" i="12" s="1"/>
  <c r="D23" i="12"/>
  <c r="E23" i="12" s="1"/>
  <c r="F23" i="12" s="1"/>
  <c r="G23" i="12" s="1"/>
  <c r="AF21" i="12"/>
  <c r="AE21" i="12"/>
  <c r="AD21" i="12"/>
  <c r="AC21" i="12"/>
  <c r="AC48" i="12" s="1"/>
  <c r="AB21" i="12"/>
  <c r="AB48" i="12" s="1"/>
  <c r="AA21" i="12"/>
  <c r="Z21" i="12"/>
  <c r="Z48" i="12" s="1"/>
  <c r="Y21" i="12"/>
  <c r="X21" i="12"/>
  <c r="W21" i="12"/>
  <c r="V21" i="12"/>
  <c r="U21" i="12"/>
  <c r="U48" i="12" s="1"/>
  <c r="T21" i="12"/>
  <c r="T48" i="12" s="1"/>
  <c r="S21" i="12"/>
  <c r="R21" i="12"/>
  <c r="R48" i="12" s="1"/>
  <c r="Q21" i="12"/>
  <c r="P21" i="12"/>
  <c r="O21" i="12"/>
  <c r="N21" i="12"/>
  <c r="M21" i="12"/>
  <c r="M48" i="12" s="1"/>
  <c r="L21" i="12"/>
  <c r="L48" i="12" s="1"/>
  <c r="K21" i="12"/>
  <c r="J21" i="12"/>
  <c r="I21" i="12"/>
  <c r="H21" i="12"/>
  <c r="G21" i="12"/>
  <c r="F21" i="12"/>
  <c r="E21" i="12"/>
  <c r="D21" i="12"/>
  <c r="D48" i="12" s="1"/>
  <c r="C21" i="12"/>
  <c r="AH19" i="12"/>
  <c r="AH18" i="12"/>
  <c r="AH17" i="12"/>
  <c r="AH15" i="12"/>
  <c r="AH13" i="12"/>
  <c r="D11" i="12"/>
  <c r="B7" i="12" a="1"/>
  <c r="B7" i="12" s="1"/>
  <c r="A4" i="12" a="1"/>
  <c r="A4" i="12" s="1"/>
  <c r="B37" i="14" s="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AH106" i="11"/>
  <c r="AH104" i="11"/>
  <c r="AH103" i="11"/>
  <c r="AH102" i="11"/>
  <c r="AH101" i="11"/>
  <c r="AH99" i="11"/>
  <c r="AH98" i="11"/>
  <c r="AH97" i="11"/>
  <c r="AH108" i="11" s="1"/>
  <c r="AH96" i="11"/>
  <c r="C96" i="11"/>
  <c r="C101" i="11" s="1"/>
  <c r="AF91" i="11"/>
  <c r="AE91" i="11"/>
  <c r="AD91" i="11"/>
  <c r="AC91" i="11"/>
  <c r="AB91" i="11"/>
  <c r="AC62" i="11" s="1"/>
  <c r="AA91" i="11"/>
  <c r="Z91" i="11"/>
  <c r="Y91" i="11"/>
  <c r="X91" i="11"/>
  <c r="Y62" i="11" s="1"/>
  <c r="W91" i="11"/>
  <c r="V91" i="11"/>
  <c r="U91" i="11"/>
  <c r="V62" i="11" s="1"/>
  <c r="T91" i="11"/>
  <c r="U62" i="11" s="1"/>
  <c r="S91" i="11"/>
  <c r="R91" i="11"/>
  <c r="Q91" i="11"/>
  <c r="P91" i="11"/>
  <c r="Q62" i="11" s="1"/>
  <c r="O91" i="11"/>
  <c r="N91" i="11"/>
  <c r="M91" i="11"/>
  <c r="L91" i="11"/>
  <c r="M62" i="11" s="1"/>
  <c r="K91" i="11"/>
  <c r="J91" i="11"/>
  <c r="I91" i="11"/>
  <c r="H91" i="11"/>
  <c r="I62" i="11" s="1"/>
  <c r="G91" i="11"/>
  <c r="F91" i="11"/>
  <c r="E91" i="11"/>
  <c r="F62" i="11" s="1"/>
  <c r="D91" i="11"/>
  <c r="E62" i="11" s="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H87" i="11"/>
  <c r="AH86" i="11"/>
  <c r="AH85" i="11"/>
  <c r="AH84" i="11"/>
  <c r="AH83" i="11"/>
  <c r="AH82" i="11"/>
  <c r="AH81" i="11"/>
  <c r="AH80" i="11"/>
  <c r="AH79" i="11"/>
  <c r="AH78" i="11"/>
  <c r="AH77" i="11"/>
  <c r="AH76" i="11"/>
  <c r="AH75" i="11"/>
  <c r="AH74" i="11"/>
  <c r="AH70" i="11"/>
  <c r="AH69" i="11"/>
  <c r="AH68" i="11"/>
  <c r="AH67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AH66" i="11" s="1"/>
  <c r="D66" i="11"/>
  <c r="C66" i="11"/>
  <c r="AF62" i="11"/>
  <c r="AE62" i="11"/>
  <c r="AD62" i="11"/>
  <c r="AB62" i="11"/>
  <c r="AA62" i="11"/>
  <c r="Z62" i="11"/>
  <c r="X62" i="11"/>
  <c r="W62" i="11"/>
  <c r="T62" i="11"/>
  <c r="S62" i="11"/>
  <c r="R62" i="11"/>
  <c r="P62" i="11"/>
  <c r="O62" i="11"/>
  <c r="N62" i="11"/>
  <c r="L62" i="11"/>
  <c r="K62" i="11"/>
  <c r="J62" i="11"/>
  <c r="H62" i="11"/>
  <c r="G62" i="11"/>
  <c r="AH56" i="11"/>
  <c r="Y54" i="11"/>
  <c r="Y58" i="11" s="1"/>
  <c r="N54" i="11"/>
  <c r="N58" i="11" s="1"/>
  <c r="AH53" i="11"/>
  <c r="AH52" i="11"/>
  <c r="AH50" i="11"/>
  <c r="Z48" i="11"/>
  <c r="W48" i="11"/>
  <c r="N48" i="11"/>
  <c r="N65" i="11" s="1"/>
  <c r="N71" i="11" s="1"/>
  <c r="N90" i="11" s="1"/>
  <c r="F48" i="11"/>
  <c r="AE46" i="11"/>
  <c r="AE48" i="11" s="1"/>
  <c r="AD46" i="11"/>
  <c r="AC46" i="11"/>
  <c r="W46" i="11"/>
  <c r="V46" i="11"/>
  <c r="U46" i="11"/>
  <c r="R46" i="11"/>
  <c r="R48" i="11" s="1"/>
  <c r="Q46" i="11"/>
  <c r="O46" i="11"/>
  <c r="J46" i="11"/>
  <c r="J48" i="11" s="1"/>
  <c r="I46" i="11"/>
  <c r="F46" i="11"/>
  <c r="E46" i="11"/>
  <c r="AH44" i="11"/>
  <c r="AH43" i="11"/>
  <c r="AF41" i="11"/>
  <c r="AF46" i="11" s="1"/>
  <c r="AE41" i="11"/>
  <c r="AD41" i="11"/>
  <c r="AC41" i="11"/>
  <c r="AB41" i="11"/>
  <c r="AB46" i="11" s="1"/>
  <c r="AA41" i="11"/>
  <c r="AA46" i="11" s="1"/>
  <c r="Z41" i="11"/>
  <c r="Z46" i="11" s="1"/>
  <c r="Y41" i="11"/>
  <c r="Y46" i="11" s="1"/>
  <c r="X41" i="11"/>
  <c r="X46" i="11" s="1"/>
  <c r="X48" i="11" s="1"/>
  <c r="W41" i="11"/>
  <c r="V41" i="11"/>
  <c r="U41" i="11"/>
  <c r="T41" i="11"/>
  <c r="T46" i="11" s="1"/>
  <c r="S41" i="11"/>
  <c r="S46" i="11" s="1"/>
  <c r="R41" i="11"/>
  <c r="Q41" i="11"/>
  <c r="P41" i="11"/>
  <c r="P46" i="11" s="1"/>
  <c r="O41" i="11"/>
  <c r="N41" i="11"/>
  <c r="N46" i="11" s="1"/>
  <c r="M41" i="11"/>
  <c r="M46" i="11" s="1"/>
  <c r="L41" i="11"/>
  <c r="L46" i="11" s="1"/>
  <c r="K41" i="11"/>
  <c r="K46" i="11" s="1"/>
  <c r="K48" i="11" s="1"/>
  <c r="J41" i="11"/>
  <c r="I41" i="11"/>
  <c r="H41" i="11"/>
  <c r="H46" i="11" s="1"/>
  <c r="G41" i="11"/>
  <c r="G46" i="11" s="1"/>
  <c r="F41" i="11"/>
  <c r="E41" i="11"/>
  <c r="D41" i="11"/>
  <c r="D46" i="11" s="1"/>
  <c r="C41" i="11"/>
  <c r="AH39" i="11"/>
  <c r="AH38" i="11"/>
  <c r="AH37" i="11"/>
  <c r="AH35" i="11"/>
  <c r="AH33" i="11"/>
  <c r="AH31" i="11"/>
  <c r="AH30" i="11"/>
  <c r="AH29" i="11"/>
  <c r="AH28" i="11"/>
  <c r="AH27" i="11"/>
  <c r="AH26" i="11"/>
  <c r="AH25" i="11"/>
  <c r="AH24" i="11"/>
  <c r="G23" i="11"/>
  <c r="H23" i="11" s="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AD23" i="11" s="1"/>
  <c r="AE23" i="11" s="1"/>
  <c r="AF23" i="11" s="1"/>
  <c r="F23" i="11"/>
  <c r="E23" i="11"/>
  <c r="D23" i="11"/>
  <c r="AF21" i="11"/>
  <c r="AE21" i="11"/>
  <c r="AD21" i="11"/>
  <c r="AC21" i="11"/>
  <c r="AC48" i="11" s="1"/>
  <c r="AB21" i="11"/>
  <c r="AB48" i="11" s="1"/>
  <c r="AA21" i="11"/>
  <c r="Z21" i="11"/>
  <c r="Y21" i="11"/>
  <c r="Y48" i="11" s="1"/>
  <c r="Y65" i="11" s="1"/>
  <c r="Y71" i="11" s="1"/>
  <c r="X21" i="11"/>
  <c r="W21" i="11"/>
  <c r="V21" i="11"/>
  <c r="V48" i="11" s="1"/>
  <c r="U21" i="11"/>
  <c r="U48" i="11" s="1"/>
  <c r="T21" i="11"/>
  <c r="T48" i="11" s="1"/>
  <c r="S21" i="11"/>
  <c r="R21" i="11"/>
  <c r="Q21" i="11"/>
  <c r="P21" i="11"/>
  <c r="O21" i="11"/>
  <c r="N21" i="11"/>
  <c r="M21" i="11"/>
  <c r="M48" i="11" s="1"/>
  <c r="L21" i="11"/>
  <c r="L48" i="11" s="1"/>
  <c r="L54" i="11" s="1"/>
  <c r="L58" i="11" s="1"/>
  <c r="K21" i="11"/>
  <c r="J21" i="11"/>
  <c r="I21" i="11"/>
  <c r="I48" i="11" s="1"/>
  <c r="H21" i="11"/>
  <c r="G21" i="11"/>
  <c r="F21" i="11"/>
  <c r="E21" i="11"/>
  <c r="E48" i="11" s="1"/>
  <c r="D21" i="11"/>
  <c r="C21" i="11"/>
  <c r="AH19" i="11"/>
  <c r="AH18" i="11"/>
  <c r="AH17" i="11"/>
  <c r="AH15" i="11"/>
  <c r="AH13" i="11"/>
  <c r="D11" i="11"/>
  <c r="B7" i="11" a="1"/>
  <c r="B7" i="11" s="1"/>
  <c r="A4" i="11" a="1"/>
  <c r="A4" i="11" s="1"/>
  <c r="B87" i="14" s="1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AH106" i="5"/>
  <c r="AH104" i="5"/>
  <c r="AH103" i="5"/>
  <c r="AH102" i="5"/>
  <c r="AH101" i="5"/>
  <c r="AH99" i="5"/>
  <c r="AH98" i="5"/>
  <c r="AH97" i="5"/>
  <c r="AH108" i="5" s="1"/>
  <c r="AH96" i="5"/>
  <c r="C96" i="5"/>
  <c r="C101" i="5" s="1"/>
  <c r="AF91" i="5"/>
  <c r="AE91" i="5"/>
  <c r="AD91" i="5"/>
  <c r="AC91" i="5"/>
  <c r="AD62" i="5" s="1"/>
  <c r="AB91" i="5"/>
  <c r="AA91" i="5"/>
  <c r="AB62" i="5" s="1"/>
  <c r="Z91" i="5"/>
  <c r="Y91" i="5"/>
  <c r="Z62" i="5" s="1"/>
  <c r="X91" i="5"/>
  <c r="Y62" i="5" s="1"/>
  <c r="W91" i="5"/>
  <c r="V91" i="5"/>
  <c r="U91" i="5"/>
  <c r="V62" i="5" s="1"/>
  <c r="T91" i="5"/>
  <c r="S91" i="5"/>
  <c r="T62" i="5" s="1"/>
  <c r="R91" i="5"/>
  <c r="Q91" i="5"/>
  <c r="R62" i="5" s="1"/>
  <c r="P91" i="5"/>
  <c r="Q62" i="5" s="1"/>
  <c r="O91" i="5"/>
  <c r="N91" i="5"/>
  <c r="M91" i="5"/>
  <c r="N62" i="5" s="1"/>
  <c r="L91" i="5"/>
  <c r="K91" i="5"/>
  <c r="L62" i="5" s="1"/>
  <c r="J91" i="5"/>
  <c r="I91" i="5"/>
  <c r="J62" i="5" s="1"/>
  <c r="H91" i="5"/>
  <c r="I62" i="5" s="1"/>
  <c r="G91" i="5"/>
  <c r="F91" i="5"/>
  <c r="E91" i="5"/>
  <c r="F62" i="5" s="1"/>
  <c r="D91" i="5"/>
  <c r="AF88" i="5"/>
  <c r="AE88" i="5"/>
  <c r="AD88" i="5"/>
  <c r="AC88" i="5"/>
  <c r="AB88" i="5"/>
  <c r="AA88" i="5"/>
  <c r="Z88" i="5"/>
  <c r="Y88" i="5"/>
  <c r="X88" i="5"/>
  <c r="W88" i="5"/>
  <c r="V88" i="5"/>
  <c r="V90" i="5" s="1"/>
  <c r="U88" i="5"/>
  <c r="T88" i="5"/>
  <c r="S88" i="5"/>
  <c r="R88" i="5"/>
  <c r="Q88" i="5"/>
  <c r="P88" i="5"/>
  <c r="O88" i="5"/>
  <c r="N88" i="5"/>
  <c r="N90" i="5" s="1"/>
  <c r="M88" i="5"/>
  <c r="L88" i="5"/>
  <c r="K88" i="5"/>
  <c r="J88" i="5"/>
  <c r="I88" i="5"/>
  <c r="H88" i="5"/>
  <c r="G88" i="5"/>
  <c r="F88" i="5"/>
  <c r="E88" i="5"/>
  <c r="D88" i="5"/>
  <c r="C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0" i="5"/>
  <c r="AH69" i="5"/>
  <c r="AH68" i="5"/>
  <c r="AH67" i="5"/>
  <c r="AF66" i="5"/>
  <c r="AE66" i="5"/>
  <c r="AD66" i="5"/>
  <c r="AC66" i="5"/>
  <c r="AC71" i="5" s="1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AF62" i="5"/>
  <c r="AE62" i="5"/>
  <c r="AC62" i="5"/>
  <c r="AA62" i="5"/>
  <c r="X62" i="5"/>
  <c r="W62" i="5"/>
  <c r="U62" i="5"/>
  <c r="S62" i="5"/>
  <c r="P62" i="5"/>
  <c r="O62" i="5"/>
  <c r="M62" i="5"/>
  <c r="K62" i="5"/>
  <c r="H62" i="5"/>
  <c r="G62" i="5"/>
  <c r="E62" i="5"/>
  <c r="AH56" i="5"/>
  <c r="AC54" i="5"/>
  <c r="AC58" i="5" s="1"/>
  <c r="V54" i="5"/>
  <c r="V58" i="5" s="1"/>
  <c r="N54" i="5"/>
  <c r="N58" i="5" s="1"/>
  <c r="AH53" i="5"/>
  <c r="AH52" i="5"/>
  <c r="AH50" i="5"/>
  <c r="Z48" i="5"/>
  <c r="X48" i="5"/>
  <c r="M48" i="5"/>
  <c r="AE46" i="5"/>
  <c r="AE48" i="5" s="1"/>
  <c r="AD46" i="5"/>
  <c r="AB46" i="5"/>
  <c r="Z46" i="5"/>
  <c r="Y46" i="5"/>
  <c r="V46" i="5"/>
  <c r="T46" i="5"/>
  <c r="R46" i="5"/>
  <c r="R48" i="5" s="1"/>
  <c r="Q46" i="5"/>
  <c r="N46" i="5"/>
  <c r="L46" i="5"/>
  <c r="J46" i="5"/>
  <c r="J48" i="5" s="1"/>
  <c r="I46" i="5"/>
  <c r="F46" i="5"/>
  <c r="D46" i="5"/>
  <c r="AH44" i="5"/>
  <c r="AH43" i="5"/>
  <c r="AF41" i="5"/>
  <c r="AF46" i="5" s="1"/>
  <c r="AF48" i="5" s="1"/>
  <c r="AE41" i="5"/>
  <c r="AD41" i="5"/>
  <c r="AC41" i="5"/>
  <c r="AC46" i="5" s="1"/>
  <c r="AC48" i="5" s="1"/>
  <c r="AC65" i="5" s="1"/>
  <c r="AB41" i="5"/>
  <c r="AA41" i="5"/>
  <c r="AA46" i="5" s="1"/>
  <c r="Z41" i="5"/>
  <c r="Y41" i="5"/>
  <c r="X41" i="5"/>
  <c r="X46" i="5" s="1"/>
  <c r="W41" i="5"/>
  <c r="W46" i="5" s="1"/>
  <c r="W48" i="5" s="1"/>
  <c r="W54" i="5" s="1"/>
  <c r="W58" i="5" s="1"/>
  <c r="V41" i="5"/>
  <c r="U41" i="5"/>
  <c r="U46" i="5" s="1"/>
  <c r="U48" i="5" s="1"/>
  <c r="T41" i="5"/>
  <c r="S41" i="5"/>
  <c r="S46" i="5" s="1"/>
  <c r="R41" i="5"/>
  <c r="Q41" i="5"/>
  <c r="P41" i="5"/>
  <c r="P46" i="5" s="1"/>
  <c r="O41" i="5"/>
  <c r="O46" i="5" s="1"/>
  <c r="O48" i="5" s="1"/>
  <c r="N41" i="5"/>
  <c r="M41" i="5"/>
  <c r="M46" i="5" s="1"/>
  <c r="L41" i="5"/>
  <c r="K41" i="5"/>
  <c r="K46" i="5" s="1"/>
  <c r="J41" i="5"/>
  <c r="I41" i="5"/>
  <c r="H41" i="5"/>
  <c r="H46" i="5" s="1"/>
  <c r="G41" i="5"/>
  <c r="G46" i="5" s="1"/>
  <c r="G48" i="5" s="1"/>
  <c r="F41" i="5"/>
  <c r="E41" i="5"/>
  <c r="E46" i="5" s="1"/>
  <c r="E48" i="5" s="1"/>
  <c r="D41" i="5"/>
  <c r="C41" i="5"/>
  <c r="AH39" i="5"/>
  <c r="AH38" i="5"/>
  <c r="AH37" i="5"/>
  <c r="AH35" i="5"/>
  <c r="AH33" i="5"/>
  <c r="AH31" i="5"/>
  <c r="AH30" i="5"/>
  <c r="AH29" i="5"/>
  <c r="AH28" i="5"/>
  <c r="AH27" i="5"/>
  <c r="AH26" i="5"/>
  <c r="AH25" i="5"/>
  <c r="AH24" i="5"/>
  <c r="E23" i="5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D23" i="5"/>
  <c r="AF21" i="5"/>
  <c r="AE21" i="5"/>
  <c r="AD21" i="5"/>
  <c r="AC21" i="5"/>
  <c r="AB21" i="5"/>
  <c r="AB48" i="5" s="1"/>
  <c r="AB54" i="5" s="1"/>
  <c r="AB58" i="5" s="1"/>
  <c r="AA21" i="5"/>
  <c r="Z21" i="5"/>
  <c r="Y21" i="5"/>
  <c r="X21" i="5"/>
  <c r="W21" i="5"/>
  <c r="V21" i="5"/>
  <c r="V48" i="5" s="1"/>
  <c r="V65" i="5" s="1"/>
  <c r="V71" i="5" s="1"/>
  <c r="U21" i="5"/>
  <c r="T21" i="5"/>
  <c r="T48" i="5" s="1"/>
  <c r="T54" i="5" s="1"/>
  <c r="T58" i="5" s="1"/>
  <c r="S21" i="5"/>
  <c r="R21" i="5"/>
  <c r="Q21" i="5"/>
  <c r="P21" i="5"/>
  <c r="P48" i="5" s="1"/>
  <c r="P65" i="5" s="1"/>
  <c r="P71" i="5" s="1"/>
  <c r="O21" i="5"/>
  <c r="N21" i="5"/>
  <c r="N48" i="5" s="1"/>
  <c r="N65" i="5" s="1"/>
  <c r="N71" i="5" s="1"/>
  <c r="M21" i="5"/>
  <c r="L21" i="5"/>
  <c r="K21" i="5"/>
  <c r="J21" i="5"/>
  <c r="I21" i="5"/>
  <c r="H21" i="5"/>
  <c r="H48" i="5" s="1"/>
  <c r="G21" i="5"/>
  <c r="F21" i="5"/>
  <c r="E21" i="5"/>
  <c r="D21" i="5"/>
  <c r="C21" i="5"/>
  <c r="AH19" i="5"/>
  <c r="AH18" i="5"/>
  <c r="AH17" i="5"/>
  <c r="AH15" i="5"/>
  <c r="AH13" i="5"/>
  <c r="D11" i="5"/>
  <c r="B7" i="5" a="1"/>
  <c r="B7" i="5" s="1"/>
  <c r="A4" i="5" a="1"/>
  <c r="A4" i="5" s="1"/>
  <c r="B62" i="14" s="1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AH106" i="2"/>
  <c r="AH104" i="2"/>
  <c r="AH103" i="2"/>
  <c r="AH102" i="2"/>
  <c r="AH101" i="2"/>
  <c r="C101" i="2"/>
  <c r="AH99" i="2"/>
  <c r="AH98" i="2"/>
  <c r="AH108" i="2" s="1"/>
  <c r="AH97" i="2"/>
  <c r="AH96" i="2"/>
  <c r="C96" i="2"/>
  <c r="AF91" i="2"/>
  <c r="AE91" i="2"/>
  <c r="AD91" i="2"/>
  <c r="AE62" i="2" s="1"/>
  <c r="AC91" i="2"/>
  <c r="AD62" i="2" s="1"/>
  <c r="AB91" i="2"/>
  <c r="AA91" i="2"/>
  <c r="AB62" i="2" s="1"/>
  <c r="Z91" i="2"/>
  <c r="Y91" i="2"/>
  <c r="X91" i="2"/>
  <c r="Y62" i="2" s="1"/>
  <c r="W91" i="2"/>
  <c r="V91" i="2"/>
  <c r="U91" i="2"/>
  <c r="T91" i="2"/>
  <c r="S91" i="2"/>
  <c r="T62" i="2" s="1"/>
  <c r="R91" i="2"/>
  <c r="Q91" i="2"/>
  <c r="P91" i="2"/>
  <c r="Q62" i="2" s="1"/>
  <c r="O91" i="2"/>
  <c r="N91" i="2"/>
  <c r="O62" i="2" s="1"/>
  <c r="M91" i="2"/>
  <c r="L91" i="2"/>
  <c r="K91" i="2"/>
  <c r="L62" i="2" s="1"/>
  <c r="J91" i="2"/>
  <c r="I91" i="2"/>
  <c r="H91" i="2"/>
  <c r="I62" i="2" s="1"/>
  <c r="G91" i="2"/>
  <c r="F91" i="2"/>
  <c r="G62" i="2" s="1"/>
  <c r="E91" i="2"/>
  <c r="F62" i="2" s="1"/>
  <c r="D91" i="2"/>
  <c r="AF88" i="2"/>
  <c r="AE88" i="2"/>
  <c r="AD88" i="2"/>
  <c r="AC88" i="2"/>
  <c r="AB88" i="2"/>
  <c r="AA88" i="2"/>
  <c r="AA90" i="2" s="1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A71" i="2"/>
  <c r="AH70" i="2"/>
  <c r="AH69" i="2"/>
  <c r="AH68" i="2"/>
  <c r="AH67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F62" i="2"/>
  <c r="AC62" i="2"/>
  <c r="AA62" i="2"/>
  <c r="Z62" i="2"/>
  <c r="X62" i="2"/>
  <c r="W62" i="2"/>
  <c r="V62" i="2"/>
  <c r="U62" i="2"/>
  <c r="S62" i="2"/>
  <c r="R62" i="2"/>
  <c r="P62" i="2"/>
  <c r="N62" i="2"/>
  <c r="M62" i="2"/>
  <c r="K62" i="2"/>
  <c r="J62" i="2"/>
  <c r="H62" i="2"/>
  <c r="E62" i="2"/>
  <c r="AH56" i="2"/>
  <c r="AH53" i="2"/>
  <c r="AH52" i="2"/>
  <c r="AH50" i="2"/>
  <c r="AA48" i="2"/>
  <c r="AA65" i="2" s="1"/>
  <c r="V48" i="2"/>
  <c r="V65" i="2" s="1"/>
  <c r="V71" i="2" s="1"/>
  <c r="V90" i="2" s="1"/>
  <c r="AF46" i="2"/>
  <c r="Z46" i="2"/>
  <c r="W46" i="2"/>
  <c r="U46" i="2"/>
  <c r="K46" i="2"/>
  <c r="K48" i="2" s="1"/>
  <c r="I46" i="2"/>
  <c r="G46" i="2"/>
  <c r="AH44" i="2"/>
  <c r="AH43" i="2"/>
  <c r="AF41" i="2"/>
  <c r="AE41" i="2"/>
  <c r="AE46" i="2" s="1"/>
  <c r="AD41" i="2"/>
  <c r="AD46" i="2" s="1"/>
  <c r="AC41" i="2"/>
  <c r="AC46" i="2" s="1"/>
  <c r="AB41" i="2"/>
  <c r="AB46" i="2" s="1"/>
  <c r="AA41" i="2"/>
  <c r="AA46" i="2" s="1"/>
  <c r="Z41" i="2"/>
  <c r="Y41" i="2"/>
  <c r="Y46" i="2" s="1"/>
  <c r="X41" i="2"/>
  <c r="X46" i="2" s="1"/>
  <c r="X48" i="2" s="1"/>
  <c r="W41" i="2"/>
  <c r="V41" i="2"/>
  <c r="V46" i="2" s="1"/>
  <c r="U41" i="2"/>
  <c r="T41" i="2"/>
  <c r="T46" i="2" s="1"/>
  <c r="S41" i="2"/>
  <c r="S46" i="2" s="1"/>
  <c r="R41" i="2"/>
  <c r="R46" i="2" s="1"/>
  <c r="Q41" i="2"/>
  <c r="Q46" i="2" s="1"/>
  <c r="P41" i="2"/>
  <c r="P46" i="2" s="1"/>
  <c r="O41" i="2"/>
  <c r="O46" i="2" s="1"/>
  <c r="N41" i="2"/>
  <c r="N46" i="2" s="1"/>
  <c r="M41" i="2"/>
  <c r="M46" i="2" s="1"/>
  <c r="L41" i="2"/>
  <c r="L46" i="2" s="1"/>
  <c r="K41" i="2"/>
  <c r="J41" i="2"/>
  <c r="J46" i="2" s="1"/>
  <c r="I41" i="2"/>
  <c r="H41" i="2"/>
  <c r="H46" i="2" s="1"/>
  <c r="H48" i="2" s="1"/>
  <c r="G41" i="2"/>
  <c r="F41" i="2"/>
  <c r="F46" i="2" s="1"/>
  <c r="E41" i="2"/>
  <c r="E46" i="2" s="1"/>
  <c r="D41" i="2"/>
  <c r="AH41" i="2" s="1"/>
  <c r="AH39" i="2"/>
  <c r="AH38" i="2"/>
  <c r="AH37" i="2"/>
  <c r="AH35" i="2"/>
  <c r="AH33" i="2"/>
  <c r="AH31" i="2"/>
  <c r="AH30" i="2"/>
  <c r="AH29" i="2"/>
  <c r="AH28" i="2"/>
  <c r="AH27" i="2"/>
  <c r="AH26" i="2"/>
  <c r="AH25" i="2"/>
  <c r="AH24" i="2"/>
  <c r="E23" i="2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D23" i="2"/>
  <c r="AF21" i="2"/>
  <c r="AF48" i="2" s="1"/>
  <c r="AE21" i="2"/>
  <c r="AD21" i="2"/>
  <c r="AD48" i="2" s="1"/>
  <c r="AC21" i="2"/>
  <c r="AC48" i="2" s="1"/>
  <c r="AB21" i="2"/>
  <c r="AA21" i="2"/>
  <c r="Z21" i="2"/>
  <c r="Z48" i="2" s="1"/>
  <c r="Y21" i="2"/>
  <c r="X21" i="2"/>
  <c r="W21" i="2"/>
  <c r="V21" i="2"/>
  <c r="U21" i="2"/>
  <c r="U48" i="2" s="1"/>
  <c r="T21" i="2"/>
  <c r="S21" i="2"/>
  <c r="S48" i="2" s="1"/>
  <c r="R21" i="2"/>
  <c r="R48" i="2" s="1"/>
  <c r="Q21" i="2"/>
  <c r="P21" i="2"/>
  <c r="O21" i="2"/>
  <c r="N21" i="2"/>
  <c r="N48" i="2" s="1"/>
  <c r="M21" i="2"/>
  <c r="M48" i="2" s="1"/>
  <c r="L21" i="2"/>
  <c r="K21" i="2"/>
  <c r="J21" i="2"/>
  <c r="J48" i="2" s="1"/>
  <c r="I21" i="2"/>
  <c r="I48" i="2" s="1"/>
  <c r="H21" i="2"/>
  <c r="G21" i="2"/>
  <c r="F21" i="2"/>
  <c r="F48" i="2" s="1"/>
  <c r="E21" i="2"/>
  <c r="AH21" i="2" s="1"/>
  <c r="D21" i="2"/>
  <c r="AH19" i="2"/>
  <c r="AH18" i="2"/>
  <c r="AH17" i="2"/>
  <c r="AH15" i="2"/>
  <c r="AH13" i="2"/>
  <c r="D11" i="2"/>
  <c r="E11" i="2" s="1"/>
  <c r="B7" i="2" a="1"/>
  <c r="B7" i="2" s="1"/>
  <c r="A4" i="2" a="1"/>
  <c r="A4" i="2" s="1"/>
  <c r="G36" i="1" a="1"/>
  <c r="G36" i="1"/>
  <c r="K35" i="14" l="1"/>
  <c r="AH21" i="14"/>
  <c r="AF23" i="14"/>
  <c r="X23" i="14"/>
  <c r="P23" i="14"/>
  <c r="H23" i="14"/>
  <c r="B16" i="15"/>
  <c r="B33" i="15" s="1"/>
  <c r="Z23" i="15"/>
  <c r="N23" i="15"/>
  <c r="J40" i="15"/>
  <c r="Z40" i="15"/>
  <c r="AC40" i="15"/>
  <c r="N40" i="15"/>
  <c r="V40" i="15"/>
  <c r="AF40" i="15"/>
  <c r="Y23" i="15"/>
  <c r="S23" i="15"/>
  <c r="AA23" i="15"/>
  <c r="M23" i="15"/>
  <c r="Q23" i="15"/>
  <c r="R23" i="15"/>
  <c r="L23" i="15"/>
  <c r="AB23" i="15"/>
  <c r="I40" i="15"/>
  <c r="Q40" i="15"/>
  <c r="Y40" i="15"/>
  <c r="R40" i="15"/>
  <c r="M40" i="15"/>
  <c r="AD40" i="15"/>
  <c r="W40" i="15"/>
  <c r="H40" i="15"/>
  <c r="F40" i="15"/>
  <c r="E23" i="15"/>
  <c r="U23" i="15"/>
  <c r="AC23" i="15"/>
  <c r="I23" i="15"/>
  <c r="AH26" i="15"/>
  <c r="K23" i="15"/>
  <c r="D23" i="15"/>
  <c r="F23" i="15"/>
  <c r="V23" i="15"/>
  <c r="AD23" i="15"/>
  <c r="J23" i="15"/>
  <c r="T23" i="15"/>
  <c r="E40" i="15"/>
  <c r="U40" i="15"/>
  <c r="G40" i="15"/>
  <c r="O40" i="15"/>
  <c r="AE40" i="15"/>
  <c r="P40" i="15"/>
  <c r="X40" i="15"/>
  <c r="AH43" i="15"/>
  <c r="G23" i="15"/>
  <c r="O23" i="15"/>
  <c r="W23" i="15"/>
  <c r="AE23" i="15"/>
  <c r="AH30" i="15"/>
  <c r="AH13" i="15"/>
  <c r="B15" i="15"/>
  <c r="B32" i="15" s="1"/>
  <c r="B14" i="15"/>
  <c r="B31" i="15" s="1"/>
  <c r="AH19" i="14"/>
  <c r="S35" i="14"/>
  <c r="AA35" i="14"/>
  <c r="J23" i="14"/>
  <c r="R23" i="14"/>
  <c r="Z23" i="14"/>
  <c r="AH60" i="14"/>
  <c r="AC54" i="2"/>
  <c r="AC58" i="2" s="1"/>
  <c r="AC65" i="2"/>
  <c r="AC71" i="2" s="1"/>
  <c r="H54" i="2"/>
  <c r="H58" i="2" s="1"/>
  <c r="H65" i="2"/>
  <c r="H71" i="2" s="1"/>
  <c r="X65" i="2"/>
  <c r="X71" i="2" s="1"/>
  <c r="X54" i="2"/>
  <c r="X58" i="2" s="1"/>
  <c r="E11" i="15"/>
  <c r="F11" i="2"/>
  <c r="E96" i="2"/>
  <c r="E101" i="2" s="1"/>
  <c r="U65" i="2"/>
  <c r="U71" i="2" s="1"/>
  <c r="U54" i="2"/>
  <c r="U58" i="2" s="1"/>
  <c r="N65" i="2"/>
  <c r="N71" i="2" s="1"/>
  <c r="N90" i="2" s="1"/>
  <c r="N54" i="2"/>
  <c r="N58" i="2" s="1"/>
  <c r="AD65" i="2"/>
  <c r="AD71" i="2" s="1"/>
  <c r="AD54" i="2"/>
  <c r="AD58" i="2" s="1"/>
  <c r="J90" i="2"/>
  <c r="Z90" i="2"/>
  <c r="M54" i="2"/>
  <c r="M58" i="2" s="1"/>
  <c r="M65" i="2"/>
  <c r="M71" i="2" s="1"/>
  <c r="F65" i="2"/>
  <c r="F71" i="2" s="1"/>
  <c r="F90" i="2" s="1"/>
  <c r="F54" i="2"/>
  <c r="F58" i="2" s="1"/>
  <c r="P48" i="2"/>
  <c r="AF65" i="2"/>
  <c r="AF71" i="2" s="1"/>
  <c r="AF54" i="2"/>
  <c r="AF58" i="2" s="1"/>
  <c r="I65" i="2"/>
  <c r="I71" i="2" s="1"/>
  <c r="I90" i="2" s="1"/>
  <c r="I54" i="2"/>
  <c r="I58" i="2" s="1"/>
  <c r="Q48" i="2"/>
  <c r="Y48" i="2"/>
  <c r="J65" i="2"/>
  <c r="J71" i="2" s="1"/>
  <c r="J54" i="2"/>
  <c r="J58" i="2" s="1"/>
  <c r="R54" i="2"/>
  <c r="R58" i="2" s="1"/>
  <c r="R65" i="2"/>
  <c r="R71" i="2" s="1"/>
  <c r="R90" i="2" s="1"/>
  <c r="Z54" i="2"/>
  <c r="Z58" i="2" s="1"/>
  <c r="Z65" i="2"/>
  <c r="Z71" i="2" s="1"/>
  <c r="S65" i="2"/>
  <c r="S71" i="2" s="1"/>
  <c r="S54" i="2"/>
  <c r="S58" i="2" s="1"/>
  <c r="K65" i="2"/>
  <c r="K71" i="2" s="1"/>
  <c r="K90" i="2" s="1"/>
  <c r="K54" i="2"/>
  <c r="K58" i="2" s="1"/>
  <c r="L48" i="2"/>
  <c r="T48" i="2"/>
  <c r="AB48" i="2"/>
  <c r="AF90" i="2"/>
  <c r="G48" i="2"/>
  <c r="O48" i="2"/>
  <c r="W48" i="2"/>
  <c r="AE48" i="2"/>
  <c r="C48" i="2"/>
  <c r="V54" i="2"/>
  <c r="V58" i="2" s="1"/>
  <c r="AH66" i="2"/>
  <c r="AH41" i="5"/>
  <c r="C46" i="5"/>
  <c r="AH46" i="5" s="1"/>
  <c r="X65" i="5"/>
  <c r="X71" i="5" s="1"/>
  <c r="X54" i="5"/>
  <c r="X58" i="5" s="1"/>
  <c r="X90" i="2"/>
  <c r="P54" i="5"/>
  <c r="P58" i="5" s="1"/>
  <c r="M54" i="5"/>
  <c r="M58" i="5" s="1"/>
  <c r="M65" i="5"/>
  <c r="M71" i="5" s="1"/>
  <c r="E48" i="2"/>
  <c r="AH88" i="2"/>
  <c r="S90" i="2"/>
  <c r="K48" i="5"/>
  <c r="H65" i="5"/>
  <c r="H71" i="5" s="1"/>
  <c r="H54" i="5"/>
  <c r="H58" i="5" s="1"/>
  <c r="D46" i="2"/>
  <c r="AH46" i="2" s="1"/>
  <c r="AH48" i="2" s="1"/>
  <c r="AH54" i="2" s="1"/>
  <c r="AH58" i="2" s="1"/>
  <c r="M90" i="2"/>
  <c r="U90" i="2"/>
  <c r="AC90" i="2"/>
  <c r="J54" i="5"/>
  <c r="J58" i="5" s="1"/>
  <c r="J65" i="5"/>
  <c r="J71" i="5" s="1"/>
  <c r="H90" i="2"/>
  <c r="D11" i="15"/>
  <c r="D96" i="2"/>
  <c r="D101" i="2" s="1"/>
  <c r="AA54" i="2"/>
  <c r="AA58" i="2" s="1"/>
  <c r="AD90" i="2"/>
  <c r="G54" i="5"/>
  <c r="G58" i="5" s="1"/>
  <c r="G65" i="5"/>
  <c r="G71" i="5" s="1"/>
  <c r="G90" i="5" s="1"/>
  <c r="O54" i="5"/>
  <c r="O58" i="5" s="1"/>
  <c r="O65" i="5"/>
  <c r="O71" i="5" s="1"/>
  <c r="O90" i="5" s="1"/>
  <c r="W65" i="5"/>
  <c r="W71" i="5" s="1"/>
  <c r="W90" i="5" s="1"/>
  <c r="E65" i="5"/>
  <c r="E71" i="5" s="1"/>
  <c r="E90" i="5" s="1"/>
  <c r="E54" i="5"/>
  <c r="E58" i="5" s="1"/>
  <c r="U65" i="5"/>
  <c r="U71" i="5" s="1"/>
  <c r="U54" i="5"/>
  <c r="U58" i="5" s="1"/>
  <c r="Z54" i="5"/>
  <c r="Z58" i="5" s="1"/>
  <c r="Z65" i="5"/>
  <c r="Z71" i="5" s="1"/>
  <c r="J90" i="5"/>
  <c r="Z90" i="5"/>
  <c r="AF65" i="5"/>
  <c r="AF71" i="5" s="1"/>
  <c r="AF54" i="5"/>
  <c r="AF58" i="5" s="1"/>
  <c r="AE54" i="5"/>
  <c r="AE58" i="5" s="1"/>
  <c r="AE65" i="5"/>
  <c r="AE71" i="5" s="1"/>
  <c r="AE90" i="5" s="1"/>
  <c r="AH21" i="5"/>
  <c r="AH48" i="5" s="1"/>
  <c r="AH54" i="5" s="1"/>
  <c r="AH58" i="5" s="1"/>
  <c r="C48" i="5"/>
  <c r="S48" i="5"/>
  <c r="AA48" i="5"/>
  <c r="R54" i="5"/>
  <c r="R58" i="5" s="1"/>
  <c r="R65" i="5"/>
  <c r="R71" i="5" s="1"/>
  <c r="R90" i="5" s="1"/>
  <c r="E11" i="5"/>
  <c r="D96" i="5"/>
  <c r="D101" i="5" s="1"/>
  <c r="D48" i="5"/>
  <c r="L48" i="5"/>
  <c r="AH88" i="5"/>
  <c r="AB65" i="5"/>
  <c r="AB71" i="5" s="1"/>
  <c r="AB90" i="5" s="1"/>
  <c r="AE65" i="11"/>
  <c r="AE71" i="11" s="1"/>
  <c r="AE90" i="11" s="1"/>
  <c r="AE54" i="11"/>
  <c r="AE58" i="11" s="1"/>
  <c r="F48" i="5"/>
  <c r="AD48" i="5"/>
  <c r="M90" i="5"/>
  <c r="U90" i="5"/>
  <c r="AC90" i="5"/>
  <c r="X54" i="11"/>
  <c r="X58" i="11" s="1"/>
  <c r="X65" i="11"/>
  <c r="X71" i="11" s="1"/>
  <c r="F65" i="11"/>
  <c r="F71" i="11" s="1"/>
  <c r="F54" i="11"/>
  <c r="F58" i="11" s="1"/>
  <c r="T65" i="5"/>
  <c r="T71" i="5" s="1"/>
  <c r="T90" i="5" s="1"/>
  <c r="I48" i="5"/>
  <c r="Q48" i="5"/>
  <c r="Y48" i="5"/>
  <c r="AH66" i="5"/>
  <c r="H90" i="5"/>
  <c r="P90" i="5"/>
  <c r="X90" i="5"/>
  <c r="AF90" i="5"/>
  <c r="D54" i="12"/>
  <c r="D58" i="12" s="1"/>
  <c r="D65" i="12"/>
  <c r="D71" i="12" s="1"/>
  <c r="D90" i="12" s="1"/>
  <c r="L65" i="12"/>
  <c r="L71" i="12" s="1"/>
  <c r="L90" i="12" s="1"/>
  <c r="L54" i="12"/>
  <c r="L58" i="12" s="1"/>
  <c r="T54" i="12"/>
  <c r="T58" i="12" s="1"/>
  <c r="T65" i="12"/>
  <c r="T71" i="12" s="1"/>
  <c r="T90" i="12" s="1"/>
  <c r="AB65" i="12"/>
  <c r="AB71" i="12" s="1"/>
  <c r="AB90" i="12" s="1"/>
  <c r="AB54" i="12"/>
  <c r="AB58" i="12" s="1"/>
  <c r="R54" i="11"/>
  <c r="R58" i="11" s="1"/>
  <c r="R65" i="11"/>
  <c r="R71" i="11" s="1"/>
  <c r="R90" i="11" s="1"/>
  <c r="D48" i="11"/>
  <c r="AH21" i="11"/>
  <c r="T54" i="11"/>
  <c r="T58" i="11" s="1"/>
  <c r="T65" i="11"/>
  <c r="T71" i="11" s="1"/>
  <c r="T90" i="11" s="1"/>
  <c r="AB65" i="11"/>
  <c r="AB71" i="11" s="1"/>
  <c r="AB90" i="11" s="1"/>
  <c r="AB54" i="11"/>
  <c r="AB58" i="11" s="1"/>
  <c r="K54" i="11"/>
  <c r="K58" i="11" s="1"/>
  <c r="K65" i="11"/>
  <c r="K71" i="11" s="1"/>
  <c r="K90" i="11" s="1"/>
  <c r="Z54" i="11"/>
  <c r="Z58" i="11" s="1"/>
  <c r="Z65" i="11"/>
  <c r="Z71" i="11" s="1"/>
  <c r="Z90" i="11" s="1"/>
  <c r="E54" i="11"/>
  <c r="E58" i="11" s="1"/>
  <c r="E65" i="11"/>
  <c r="E71" i="11" s="1"/>
  <c r="M65" i="11"/>
  <c r="M71" i="11" s="1"/>
  <c r="M54" i="11"/>
  <c r="M58" i="11" s="1"/>
  <c r="U65" i="11"/>
  <c r="U71" i="11" s="1"/>
  <c r="U90" i="11" s="1"/>
  <c r="U54" i="11"/>
  <c r="U58" i="11" s="1"/>
  <c r="AC65" i="11"/>
  <c r="AC71" i="11" s="1"/>
  <c r="AC54" i="11"/>
  <c r="AC58" i="11" s="1"/>
  <c r="L65" i="11"/>
  <c r="L71" i="11" s="1"/>
  <c r="L90" i="11" s="1"/>
  <c r="K54" i="12"/>
  <c r="K58" i="12" s="1"/>
  <c r="J54" i="11"/>
  <c r="J58" i="11" s="1"/>
  <c r="J65" i="11"/>
  <c r="J71" i="11" s="1"/>
  <c r="J90" i="11" s="1"/>
  <c r="Y90" i="11"/>
  <c r="AH88" i="11"/>
  <c r="AA65" i="12"/>
  <c r="AA71" i="12" s="1"/>
  <c r="AA54" i="12"/>
  <c r="AA58" i="12" s="1"/>
  <c r="P54" i="12"/>
  <c r="P58" i="12" s="1"/>
  <c r="P65" i="12"/>
  <c r="P71" i="12" s="1"/>
  <c r="V65" i="11"/>
  <c r="V71" i="11" s="1"/>
  <c r="V90" i="11" s="1"/>
  <c r="V54" i="11"/>
  <c r="V58" i="11" s="1"/>
  <c r="AD48" i="11"/>
  <c r="AH21" i="12"/>
  <c r="E48" i="12"/>
  <c r="M65" i="12"/>
  <c r="M71" i="12" s="1"/>
  <c r="M54" i="12"/>
  <c r="M58" i="12" s="1"/>
  <c r="U54" i="12"/>
  <c r="U58" i="12" s="1"/>
  <c r="U65" i="12"/>
  <c r="U71" i="12" s="1"/>
  <c r="AC65" i="12"/>
  <c r="AC71" i="12" s="1"/>
  <c r="AC54" i="12"/>
  <c r="AC58" i="12" s="1"/>
  <c r="D96" i="11"/>
  <c r="D101" i="11" s="1"/>
  <c r="E11" i="11"/>
  <c r="G48" i="11"/>
  <c r="O48" i="11"/>
  <c r="AH16" i="14"/>
  <c r="C23" i="14"/>
  <c r="H48" i="11"/>
  <c r="P48" i="11"/>
  <c r="AF48" i="11"/>
  <c r="C46" i="11"/>
  <c r="AH46" i="11" s="1"/>
  <c r="AH41" i="11"/>
  <c r="I54" i="11"/>
  <c r="I58" i="11" s="1"/>
  <c r="I65" i="11"/>
  <c r="I71" i="11" s="1"/>
  <c r="I90" i="11" s="1"/>
  <c r="Q48" i="11"/>
  <c r="E90" i="11"/>
  <c r="M90" i="11"/>
  <c r="AC90" i="11"/>
  <c r="W65" i="11"/>
  <c r="W71" i="11" s="1"/>
  <c r="W90" i="11" s="1"/>
  <c r="W54" i="11"/>
  <c r="W58" i="11" s="1"/>
  <c r="F90" i="11"/>
  <c r="S48" i="11"/>
  <c r="AA48" i="11"/>
  <c r="J48" i="12"/>
  <c r="R54" i="12"/>
  <c r="R58" i="12" s="1"/>
  <c r="R65" i="12"/>
  <c r="R71" i="12" s="1"/>
  <c r="R90" i="12" s="1"/>
  <c r="Z65" i="12"/>
  <c r="Z71" i="12" s="1"/>
  <c r="Z90" i="12" s="1"/>
  <c r="Z54" i="12"/>
  <c r="Z58" i="12" s="1"/>
  <c r="S65" i="12"/>
  <c r="S71" i="12" s="1"/>
  <c r="S54" i="12"/>
  <c r="S58" i="12" s="1"/>
  <c r="AF65" i="12"/>
  <c r="AF71" i="12" s="1"/>
  <c r="AF90" i="12" s="1"/>
  <c r="AH88" i="12"/>
  <c r="K90" i="12"/>
  <c r="S90" i="12"/>
  <c r="AA90" i="12"/>
  <c r="X90" i="11"/>
  <c r="F48" i="12"/>
  <c r="N48" i="12"/>
  <c r="V48" i="12"/>
  <c r="AD48" i="12"/>
  <c r="D96" i="12"/>
  <c r="D101" i="12" s="1"/>
  <c r="E11" i="12"/>
  <c r="G48" i="12"/>
  <c r="O48" i="12"/>
  <c r="W48" i="12"/>
  <c r="AE48" i="12"/>
  <c r="AH41" i="12"/>
  <c r="C46" i="12"/>
  <c r="I48" i="12"/>
  <c r="Q48" i="12"/>
  <c r="Y48" i="12"/>
  <c r="H54" i="12"/>
  <c r="H58" i="12" s="1"/>
  <c r="H65" i="12"/>
  <c r="H71" i="12" s="1"/>
  <c r="X54" i="12"/>
  <c r="X58" i="12" s="1"/>
  <c r="X65" i="12"/>
  <c r="X71" i="12" s="1"/>
  <c r="M90" i="12"/>
  <c r="U90" i="12"/>
  <c r="AC90" i="12"/>
  <c r="H90" i="12"/>
  <c r="P90" i="12"/>
  <c r="X90" i="12"/>
  <c r="E14" i="14"/>
  <c r="D26" i="14"/>
  <c r="D51" i="14" s="1"/>
  <c r="D64" i="14" s="1"/>
  <c r="D76" i="14" s="1"/>
  <c r="D89" i="14" s="1"/>
  <c r="D101" i="14" s="1"/>
  <c r="D23" i="14"/>
  <c r="L23" i="14"/>
  <c r="T23" i="14"/>
  <c r="AB23" i="14"/>
  <c r="AH20" i="14"/>
  <c r="H35" i="14"/>
  <c r="P35" i="14"/>
  <c r="X35" i="14"/>
  <c r="AF35" i="14"/>
  <c r="F35" i="14"/>
  <c r="AH48" i="14"/>
  <c r="H23" i="15"/>
  <c r="P23" i="15"/>
  <c r="X23" i="15"/>
  <c r="AF23" i="15"/>
  <c r="AH41" i="15"/>
  <c r="K40" i="15"/>
  <c r="S40" i="15"/>
  <c r="AA40" i="15"/>
  <c r="D40" i="15"/>
  <c r="L40" i="15"/>
  <c r="T40" i="15"/>
  <c r="AB40" i="15"/>
  <c r="AH24" i="15"/>
  <c r="G23" i="14"/>
  <c r="O23" i="14"/>
  <c r="W23" i="14"/>
  <c r="AE23" i="14"/>
  <c r="AH85" i="14"/>
  <c r="AH98" i="14"/>
  <c r="I23" i="14"/>
  <c r="Q23" i="14"/>
  <c r="Y23" i="14"/>
  <c r="AH17" i="14"/>
  <c r="E35" i="14"/>
  <c r="M35" i="14"/>
  <c r="U35" i="14"/>
  <c r="AC35" i="14"/>
  <c r="AH110" i="14"/>
  <c r="AH73" i="14"/>
  <c r="AH18" i="15"/>
  <c r="AH25" i="15"/>
  <c r="AH42" i="15"/>
  <c r="B43" i="15" l="1"/>
  <c r="B38" i="15"/>
  <c r="B42" i="15"/>
  <c r="B37" i="15"/>
  <c r="B41" i="15"/>
  <c r="B36" i="15"/>
  <c r="AH23" i="15"/>
  <c r="B26" i="15"/>
  <c r="B21" i="15"/>
  <c r="B20" i="15"/>
  <c r="B25" i="15"/>
  <c r="B24" i="15"/>
  <c r="B19" i="15"/>
  <c r="AH35" i="14"/>
  <c r="K65" i="5"/>
  <c r="K71" i="5" s="1"/>
  <c r="K90" i="5" s="1"/>
  <c r="K54" i="5"/>
  <c r="K58" i="5" s="1"/>
  <c r="F14" i="14"/>
  <c r="E26" i="14"/>
  <c r="E51" i="14" s="1"/>
  <c r="E64" i="14" s="1"/>
  <c r="E76" i="14" s="1"/>
  <c r="E89" i="14" s="1"/>
  <c r="E101" i="14" s="1"/>
  <c r="O65" i="12"/>
  <c r="O71" i="12" s="1"/>
  <c r="O90" i="12" s="1"/>
  <c r="O54" i="12"/>
  <c r="O58" i="12" s="1"/>
  <c r="V65" i="12"/>
  <c r="V71" i="12" s="1"/>
  <c r="V90" i="12" s="1"/>
  <c r="V54" i="12"/>
  <c r="V58" i="12" s="1"/>
  <c r="C48" i="11"/>
  <c r="C65" i="5"/>
  <c r="C54" i="5"/>
  <c r="C58" i="5" s="1"/>
  <c r="AE54" i="2"/>
  <c r="AE58" i="2" s="1"/>
  <c r="AE65" i="2"/>
  <c r="AE71" i="2" s="1"/>
  <c r="AE90" i="2" s="1"/>
  <c r="AA65" i="5"/>
  <c r="AA71" i="5" s="1"/>
  <c r="AA90" i="5" s="1"/>
  <c r="AA54" i="5"/>
  <c r="AA58" i="5" s="1"/>
  <c r="AH23" i="14"/>
  <c r="C58" i="2"/>
  <c r="D48" i="2"/>
  <c r="AH40" i="15"/>
  <c r="Y65" i="12"/>
  <c r="Y71" i="12" s="1"/>
  <c r="Y90" i="12" s="1"/>
  <c r="Y54" i="12"/>
  <c r="Y58" i="12" s="1"/>
  <c r="G65" i="12"/>
  <c r="G71" i="12" s="1"/>
  <c r="G90" i="12" s="1"/>
  <c r="G54" i="12"/>
  <c r="G58" i="12" s="1"/>
  <c r="N65" i="12"/>
  <c r="N71" i="12" s="1"/>
  <c r="N90" i="12" s="1"/>
  <c r="N54" i="12"/>
  <c r="N58" i="12" s="1"/>
  <c r="AD65" i="5"/>
  <c r="AD71" i="5" s="1"/>
  <c r="AD90" i="5" s="1"/>
  <c r="AD54" i="5"/>
  <c r="AD58" i="5" s="1"/>
  <c r="L54" i="5"/>
  <c r="L58" i="5" s="1"/>
  <c r="L65" i="5"/>
  <c r="L71" i="5" s="1"/>
  <c r="L90" i="5" s="1"/>
  <c r="E54" i="2"/>
  <c r="E58" i="2" s="1"/>
  <c r="E65" i="2"/>
  <c r="E71" i="2" s="1"/>
  <c r="E90" i="2" s="1"/>
  <c r="W65" i="2"/>
  <c r="W71" i="2" s="1"/>
  <c r="W90" i="2" s="1"/>
  <c r="W54" i="2"/>
  <c r="W58" i="2" s="1"/>
  <c r="Q65" i="12"/>
  <c r="Q71" i="12" s="1"/>
  <c r="Q90" i="12" s="1"/>
  <c r="Q54" i="12"/>
  <c r="Q58" i="12" s="1"/>
  <c r="E96" i="12"/>
  <c r="E101" i="12" s="1"/>
  <c r="F11" i="12"/>
  <c r="F65" i="12"/>
  <c r="F71" i="12" s="1"/>
  <c r="F90" i="12" s="1"/>
  <c r="F54" i="12"/>
  <c r="F58" i="12" s="1"/>
  <c r="F65" i="5"/>
  <c r="F71" i="5" s="1"/>
  <c r="F90" i="5" s="1"/>
  <c r="F54" i="5"/>
  <c r="F58" i="5" s="1"/>
  <c r="D54" i="5"/>
  <c r="D58" i="5" s="1"/>
  <c r="D65" i="5"/>
  <c r="D71" i="5" s="1"/>
  <c r="D90" i="5" s="1"/>
  <c r="O54" i="2"/>
  <c r="O58" i="2" s="1"/>
  <c r="O65" i="2"/>
  <c r="O71" i="2" s="1"/>
  <c r="O90" i="2" s="1"/>
  <c r="I65" i="12"/>
  <c r="I71" i="12" s="1"/>
  <c r="I90" i="12" s="1"/>
  <c r="I54" i="12"/>
  <c r="I58" i="12" s="1"/>
  <c r="Q54" i="11"/>
  <c r="Q58" i="11" s="1"/>
  <c r="Q65" i="11"/>
  <c r="Q71" i="11" s="1"/>
  <c r="Q90" i="11" s="1"/>
  <c r="O65" i="11"/>
  <c r="O71" i="11" s="1"/>
  <c r="O90" i="11" s="1"/>
  <c r="O54" i="11"/>
  <c r="O58" i="11" s="1"/>
  <c r="Y54" i="5"/>
  <c r="Y58" i="5" s="1"/>
  <c r="Y65" i="5"/>
  <c r="Y71" i="5" s="1"/>
  <c r="Y90" i="5" s="1"/>
  <c r="G65" i="2"/>
  <c r="G71" i="2" s="1"/>
  <c r="G90" i="2" s="1"/>
  <c r="G54" i="2"/>
  <c r="G58" i="2" s="1"/>
  <c r="Y65" i="2"/>
  <c r="Y71" i="2" s="1"/>
  <c r="Y90" i="2" s="1"/>
  <c r="Y54" i="2"/>
  <c r="Y58" i="2" s="1"/>
  <c r="AE65" i="12"/>
  <c r="AE71" i="12" s="1"/>
  <c r="AE90" i="12" s="1"/>
  <c r="AE54" i="12"/>
  <c r="AE58" i="12" s="1"/>
  <c r="AA54" i="11"/>
  <c r="AA58" i="11" s="1"/>
  <c r="AA65" i="11"/>
  <c r="AA71" i="11" s="1"/>
  <c r="AA90" i="11" s="1"/>
  <c r="W65" i="12"/>
  <c r="W71" i="12" s="1"/>
  <c r="W90" i="12" s="1"/>
  <c r="W54" i="12"/>
  <c r="W58" i="12" s="1"/>
  <c r="AH46" i="12"/>
  <c r="AH48" i="12" s="1"/>
  <c r="AH54" i="12" s="1"/>
  <c r="AH58" i="12" s="1"/>
  <c r="C48" i="12"/>
  <c r="AF54" i="11"/>
  <c r="AF58" i="11" s="1"/>
  <c r="AF65" i="11"/>
  <c r="AF71" i="11" s="1"/>
  <c r="AF90" i="11" s="1"/>
  <c r="G65" i="11"/>
  <c r="G71" i="11" s="1"/>
  <c r="G90" i="11" s="1"/>
  <c r="G54" i="11"/>
  <c r="G58" i="11" s="1"/>
  <c r="Q65" i="5"/>
  <c r="Q71" i="5" s="1"/>
  <c r="Q90" i="5" s="1"/>
  <c r="Q54" i="5"/>
  <c r="Q58" i="5" s="1"/>
  <c r="F11" i="5"/>
  <c r="E96" i="5"/>
  <c r="E101" i="5" s="1"/>
  <c r="AB65" i="2"/>
  <c r="AB71" i="2" s="1"/>
  <c r="AB90" i="2" s="1"/>
  <c r="AB54" i="2"/>
  <c r="AB58" i="2" s="1"/>
  <c r="Q65" i="2"/>
  <c r="Q71" i="2" s="1"/>
  <c r="Q90" i="2" s="1"/>
  <c r="Q54" i="2"/>
  <c r="Q58" i="2" s="1"/>
  <c r="H54" i="11"/>
  <c r="H58" i="11" s="1"/>
  <c r="H65" i="11"/>
  <c r="H71" i="11" s="1"/>
  <c r="H90" i="11" s="1"/>
  <c r="D65" i="11"/>
  <c r="D71" i="11" s="1"/>
  <c r="D90" i="11" s="1"/>
  <c r="D54" i="11"/>
  <c r="D58" i="11" s="1"/>
  <c r="L65" i="2"/>
  <c r="L71" i="2" s="1"/>
  <c r="L90" i="2" s="1"/>
  <c r="L54" i="2"/>
  <c r="L58" i="2" s="1"/>
  <c r="AD65" i="12"/>
  <c r="AD71" i="12" s="1"/>
  <c r="AD90" i="12" s="1"/>
  <c r="AD54" i="12"/>
  <c r="AD58" i="12" s="1"/>
  <c r="S54" i="11"/>
  <c r="S58" i="11" s="1"/>
  <c r="S65" i="11"/>
  <c r="S71" i="11" s="1"/>
  <c r="S90" i="11" s="1"/>
  <c r="AD65" i="11"/>
  <c r="AD71" i="11" s="1"/>
  <c r="AD90" i="11" s="1"/>
  <c r="AD54" i="11"/>
  <c r="AD58" i="11" s="1"/>
  <c r="S65" i="5"/>
  <c r="S71" i="5" s="1"/>
  <c r="S90" i="5" s="1"/>
  <c r="S54" i="5"/>
  <c r="S58" i="5" s="1"/>
  <c r="J54" i="12"/>
  <c r="J58" i="12" s="1"/>
  <c r="J65" i="12"/>
  <c r="J71" i="12" s="1"/>
  <c r="J90" i="12" s="1"/>
  <c r="P65" i="11"/>
  <c r="P71" i="11" s="1"/>
  <c r="P90" i="11" s="1"/>
  <c r="P54" i="11"/>
  <c r="P58" i="11" s="1"/>
  <c r="E96" i="11"/>
  <c r="E101" i="11" s="1"/>
  <c r="F11" i="11"/>
  <c r="E54" i="12"/>
  <c r="E58" i="12" s="1"/>
  <c r="E65" i="12"/>
  <c r="E71" i="12" s="1"/>
  <c r="E90" i="12" s="1"/>
  <c r="AH48" i="11"/>
  <c r="AH54" i="11" s="1"/>
  <c r="AH58" i="11" s="1"/>
  <c r="I65" i="5"/>
  <c r="I71" i="5" s="1"/>
  <c r="I90" i="5" s="1"/>
  <c r="I54" i="5"/>
  <c r="I58" i="5" s="1"/>
  <c r="T54" i="2"/>
  <c r="T58" i="2" s="1"/>
  <c r="T65" i="2"/>
  <c r="T71" i="2" s="1"/>
  <c r="T90" i="2" s="1"/>
  <c r="P54" i="2"/>
  <c r="P58" i="2" s="1"/>
  <c r="P65" i="2"/>
  <c r="P71" i="2" s="1"/>
  <c r="P90" i="2" s="1"/>
  <c r="F11" i="15"/>
  <c r="F96" i="2"/>
  <c r="F101" i="2" s="1"/>
  <c r="G11" i="2"/>
  <c r="AH65" i="5" l="1"/>
  <c r="C71" i="5"/>
  <c r="G14" i="14"/>
  <c r="F26" i="14"/>
  <c r="F51" i="14" s="1"/>
  <c r="F64" i="14" s="1"/>
  <c r="F76" i="14" s="1"/>
  <c r="F89" i="14" s="1"/>
  <c r="F101" i="14" s="1"/>
  <c r="C71" i="2"/>
  <c r="AH65" i="2"/>
  <c r="C54" i="11"/>
  <c r="C58" i="11" s="1"/>
  <c r="C65" i="11"/>
  <c r="F96" i="5"/>
  <c r="F101" i="5" s="1"/>
  <c r="G11" i="5"/>
  <c r="G11" i="15"/>
  <c r="G96" i="2"/>
  <c r="G101" i="2" s="1"/>
  <c r="H11" i="2"/>
  <c r="D65" i="2"/>
  <c r="D71" i="2" s="1"/>
  <c r="D90" i="2" s="1"/>
  <c r="D54" i="2"/>
  <c r="D58" i="2" s="1"/>
  <c r="F96" i="12"/>
  <c r="F101" i="12" s="1"/>
  <c r="G11" i="12"/>
  <c r="AH76" i="14"/>
  <c r="AH64" i="14"/>
  <c r="F96" i="11"/>
  <c r="F101" i="11" s="1"/>
  <c r="G11" i="11"/>
  <c r="C65" i="12"/>
  <c r="C54" i="12"/>
  <c r="C58" i="12" s="1"/>
  <c r="H11" i="15" l="1"/>
  <c r="I11" i="2"/>
  <c r="H96" i="2"/>
  <c r="H101" i="2" s="1"/>
  <c r="G96" i="12"/>
  <c r="G101" i="12" s="1"/>
  <c r="H11" i="12"/>
  <c r="AH71" i="2"/>
  <c r="C90" i="2"/>
  <c r="C91" i="2" s="1"/>
  <c r="D62" i="2" s="1"/>
  <c r="AH101" i="14"/>
  <c r="AH89" i="14"/>
  <c r="C71" i="11"/>
  <c r="AH65" i="11"/>
  <c r="H14" i="14"/>
  <c r="G26" i="14"/>
  <c r="G51" i="14" s="1"/>
  <c r="G64" i="14" s="1"/>
  <c r="G76" i="14" s="1"/>
  <c r="G89" i="14" s="1"/>
  <c r="G101" i="14" s="1"/>
  <c r="AH65" i="12"/>
  <c r="C71" i="12"/>
  <c r="G96" i="11"/>
  <c r="G101" i="11" s="1"/>
  <c r="H11" i="11"/>
  <c r="AH71" i="5"/>
  <c r="C90" i="5"/>
  <c r="C91" i="5" s="1"/>
  <c r="D62" i="5" s="1"/>
  <c r="H11" i="5"/>
  <c r="G96" i="5"/>
  <c r="G101" i="5" s="1"/>
  <c r="I11" i="5" l="1"/>
  <c r="H96" i="5"/>
  <c r="H101" i="5" s="1"/>
  <c r="AH71" i="11"/>
  <c r="C90" i="11"/>
  <c r="C91" i="11" s="1"/>
  <c r="D62" i="11" s="1"/>
  <c r="I11" i="15"/>
  <c r="I96" i="2"/>
  <c r="I101" i="2" s="1"/>
  <c r="J11" i="2"/>
  <c r="H26" i="14"/>
  <c r="H51" i="14" s="1"/>
  <c r="H64" i="14" s="1"/>
  <c r="H76" i="14" s="1"/>
  <c r="H89" i="14" s="1"/>
  <c r="H101" i="14" s="1"/>
  <c r="I14" i="14"/>
  <c r="H96" i="11"/>
  <c r="H101" i="11" s="1"/>
  <c r="I11" i="11"/>
  <c r="AH71" i="12"/>
  <c r="C90" i="12"/>
  <c r="C91" i="12" s="1"/>
  <c r="D62" i="12" s="1"/>
  <c r="H96" i="12"/>
  <c r="H101" i="12" s="1"/>
  <c r="I11" i="12"/>
  <c r="I96" i="12" l="1"/>
  <c r="I101" i="12" s="1"/>
  <c r="J11" i="12"/>
  <c r="I96" i="11"/>
  <c r="I101" i="11" s="1"/>
  <c r="J11" i="11"/>
  <c r="J11" i="15"/>
  <c r="J96" i="2"/>
  <c r="J101" i="2" s="1"/>
  <c r="K11" i="2"/>
  <c r="I96" i="5"/>
  <c r="I101" i="5" s="1"/>
  <c r="J11" i="5"/>
  <c r="I26" i="14"/>
  <c r="I51" i="14" s="1"/>
  <c r="I64" i="14" s="1"/>
  <c r="I76" i="14" s="1"/>
  <c r="I89" i="14" s="1"/>
  <c r="I101" i="14" s="1"/>
  <c r="J14" i="14"/>
  <c r="K11" i="11" l="1"/>
  <c r="J96" i="11"/>
  <c r="J101" i="11" s="1"/>
  <c r="J96" i="12"/>
  <c r="J101" i="12" s="1"/>
  <c r="K11" i="12"/>
  <c r="K11" i="5"/>
  <c r="J96" i="5"/>
  <c r="J101" i="5" s="1"/>
  <c r="J26" i="14"/>
  <c r="J51" i="14" s="1"/>
  <c r="J64" i="14" s="1"/>
  <c r="J76" i="14" s="1"/>
  <c r="J89" i="14" s="1"/>
  <c r="J101" i="14" s="1"/>
  <c r="K14" i="14"/>
  <c r="K11" i="15"/>
  <c r="K96" i="2"/>
  <c r="K101" i="2" s="1"/>
  <c r="L11" i="2"/>
  <c r="L11" i="5" l="1"/>
  <c r="K96" i="5"/>
  <c r="K101" i="5" s="1"/>
  <c r="L11" i="15"/>
  <c r="L96" i="2"/>
  <c r="L101" i="2" s="1"/>
  <c r="M11" i="2"/>
  <c r="K96" i="11"/>
  <c r="K101" i="11" s="1"/>
  <c r="L11" i="11"/>
  <c r="K96" i="12"/>
  <c r="K101" i="12" s="1"/>
  <c r="L11" i="12"/>
  <c r="K26" i="14"/>
  <c r="K51" i="14" s="1"/>
  <c r="K64" i="14" s="1"/>
  <c r="K76" i="14" s="1"/>
  <c r="K89" i="14" s="1"/>
  <c r="K101" i="14" s="1"/>
  <c r="L14" i="14"/>
  <c r="L96" i="12" l="1"/>
  <c r="L101" i="12" s="1"/>
  <c r="M11" i="12"/>
  <c r="L96" i="11"/>
  <c r="L101" i="11" s="1"/>
  <c r="M11" i="11"/>
  <c r="M11" i="5"/>
  <c r="L96" i="5"/>
  <c r="L101" i="5" s="1"/>
  <c r="M14" i="14"/>
  <c r="L26" i="14"/>
  <c r="L51" i="14" s="1"/>
  <c r="L64" i="14" s="1"/>
  <c r="L76" i="14" s="1"/>
  <c r="L89" i="14" s="1"/>
  <c r="L101" i="14" s="1"/>
  <c r="M11" i="15"/>
  <c r="M96" i="2"/>
  <c r="M101" i="2" s="1"/>
  <c r="N11" i="2"/>
  <c r="M96" i="11" l="1"/>
  <c r="M101" i="11" s="1"/>
  <c r="N11" i="11"/>
  <c r="N14" i="14"/>
  <c r="M26" i="14"/>
  <c r="M51" i="14" s="1"/>
  <c r="M64" i="14" s="1"/>
  <c r="M76" i="14" s="1"/>
  <c r="M89" i="14" s="1"/>
  <c r="M101" i="14" s="1"/>
  <c r="M96" i="12"/>
  <c r="M101" i="12" s="1"/>
  <c r="N11" i="12"/>
  <c r="N11" i="15"/>
  <c r="N96" i="2"/>
  <c r="N101" i="2" s="1"/>
  <c r="O11" i="2"/>
  <c r="M96" i="5"/>
  <c r="M101" i="5" s="1"/>
  <c r="N11" i="5"/>
  <c r="N96" i="12" l="1"/>
  <c r="N101" i="12" s="1"/>
  <c r="O11" i="12"/>
  <c r="N96" i="5"/>
  <c r="N101" i="5" s="1"/>
  <c r="O11" i="5"/>
  <c r="O11" i="15"/>
  <c r="P11" i="2"/>
  <c r="O96" i="2"/>
  <c r="O101" i="2" s="1"/>
  <c r="O14" i="14"/>
  <c r="N26" i="14"/>
  <c r="N51" i="14" s="1"/>
  <c r="N64" i="14" s="1"/>
  <c r="N76" i="14" s="1"/>
  <c r="N89" i="14" s="1"/>
  <c r="N101" i="14" s="1"/>
  <c r="N96" i="11"/>
  <c r="N101" i="11" s="1"/>
  <c r="O11" i="11"/>
  <c r="P11" i="15" l="1"/>
  <c r="Q11" i="2"/>
  <c r="P96" i="2"/>
  <c r="P101" i="2" s="1"/>
  <c r="O96" i="11"/>
  <c r="O101" i="11" s="1"/>
  <c r="P11" i="11"/>
  <c r="O96" i="12"/>
  <c r="O101" i="12" s="1"/>
  <c r="P11" i="12"/>
  <c r="P14" i="14"/>
  <c r="O26" i="14"/>
  <c r="O51" i="14" s="1"/>
  <c r="O64" i="14" s="1"/>
  <c r="O76" i="14" s="1"/>
  <c r="O89" i="14" s="1"/>
  <c r="O101" i="14" s="1"/>
  <c r="P11" i="5"/>
  <c r="O96" i="5"/>
  <c r="O101" i="5" s="1"/>
  <c r="P96" i="12" l="1"/>
  <c r="P101" i="12" s="1"/>
  <c r="Q11" i="12"/>
  <c r="P96" i="11"/>
  <c r="P101" i="11" s="1"/>
  <c r="Q11" i="11"/>
  <c r="Q11" i="5"/>
  <c r="P96" i="5"/>
  <c r="P101" i="5" s="1"/>
  <c r="P26" i="14"/>
  <c r="P51" i="14" s="1"/>
  <c r="P64" i="14" s="1"/>
  <c r="P76" i="14" s="1"/>
  <c r="P89" i="14" s="1"/>
  <c r="P101" i="14" s="1"/>
  <c r="Q14" i="14"/>
  <c r="Q11" i="15"/>
  <c r="Q96" i="2"/>
  <c r="Q101" i="2" s="1"/>
  <c r="R11" i="2"/>
  <c r="Q96" i="5" l="1"/>
  <c r="Q101" i="5" s="1"/>
  <c r="R11" i="5"/>
  <c r="Q96" i="12"/>
  <c r="Q101" i="12" s="1"/>
  <c r="R11" i="12"/>
  <c r="R11" i="15"/>
  <c r="R96" i="2"/>
  <c r="R101" i="2" s="1"/>
  <c r="S11" i="2"/>
  <c r="Q26" i="14"/>
  <c r="Q51" i="14" s="1"/>
  <c r="Q64" i="14" s="1"/>
  <c r="Q76" i="14" s="1"/>
  <c r="Q89" i="14" s="1"/>
  <c r="Q101" i="14" s="1"/>
  <c r="R14" i="14"/>
  <c r="Q96" i="11"/>
  <c r="Q101" i="11" s="1"/>
  <c r="R11" i="11"/>
  <c r="R96" i="12" l="1"/>
  <c r="R101" i="12" s="1"/>
  <c r="S11" i="12"/>
  <c r="S11" i="5"/>
  <c r="R96" i="5"/>
  <c r="R101" i="5" s="1"/>
  <c r="R26" i="14"/>
  <c r="R51" i="14" s="1"/>
  <c r="R64" i="14" s="1"/>
  <c r="R76" i="14" s="1"/>
  <c r="R89" i="14" s="1"/>
  <c r="R101" i="14" s="1"/>
  <c r="S14" i="14"/>
  <c r="R96" i="11"/>
  <c r="R101" i="11" s="1"/>
  <c r="S11" i="11"/>
  <c r="S11" i="15"/>
  <c r="T11" i="2"/>
  <c r="S96" i="2"/>
  <c r="S101" i="2" s="1"/>
  <c r="T11" i="5" l="1"/>
  <c r="S96" i="5"/>
  <c r="S101" i="5" s="1"/>
  <c r="S96" i="11"/>
  <c r="S101" i="11" s="1"/>
  <c r="T11" i="11"/>
  <c r="S96" i="12"/>
  <c r="S101" i="12" s="1"/>
  <c r="T11" i="12"/>
  <c r="T11" i="15"/>
  <c r="T96" i="2"/>
  <c r="T101" i="2" s="1"/>
  <c r="U11" i="2"/>
  <c r="T14" i="14"/>
  <c r="S26" i="14"/>
  <c r="S51" i="14" s="1"/>
  <c r="S64" i="14" s="1"/>
  <c r="S76" i="14" s="1"/>
  <c r="S89" i="14" s="1"/>
  <c r="S101" i="14" s="1"/>
  <c r="U14" i="14" l="1"/>
  <c r="T26" i="14"/>
  <c r="T51" i="14" s="1"/>
  <c r="T64" i="14" s="1"/>
  <c r="T76" i="14" s="1"/>
  <c r="T89" i="14" s="1"/>
  <c r="T101" i="14" s="1"/>
  <c r="T96" i="11"/>
  <c r="T101" i="11" s="1"/>
  <c r="U11" i="11"/>
  <c r="T96" i="12"/>
  <c r="T101" i="12" s="1"/>
  <c r="U11" i="12"/>
  <c r="U11" i="5"/>
  <c r="T96" i="5"/>
  <c r="T101" i="5" s="1"/>
  <c r="U11" i="15"/>
  <c r="V11" i="2"/>
  <c r="U96" i="2"/>
  <c r="U101" i="2" s="1"/>
  <c r="U96" i="12" l="1"/>
  <c r="U101" i="12" s="1"/>
  <c r="V11" i="12"/>
  <c r="V14" i="14"/>
  <c r="U26" i="14"/>
  <c r="U51" i="14" s="1"/>
  <c r="U64" i="14" s="1"/>
  <c r="U76" i="14" s="1"/>
  <c r="U89" i="14" s="1"/>
  <c r="U101" i="14" s="1"/>
  <c r="V11" i="5"/>
  <c r="U96" i="5"/>
  <c r="U101" i="5" s="1"/>
  <c r="U96" i="11"/>
  <c r="U101" i="11" s="1"/>
  <c r="V11" i="11"/>
  <c r="V11" i="15"/>
  <c r="V96" i="2"/>
  <c r="V101" i="2" s="1"/>
  <c r="W11" i="2"/>
  <c r="V96" i="5" l="1"/>
  <c r="V101" i="5" s="1"/>
  <c r="W11" i="5"/>
  <c r="W14" i="14"/>
  <c r="V26" i="14"/>
  <c r="V51" i="14" s="1"/>
  <c r="V64" i="14" s="1"/>
  <c r="V76" i="14" s="1"/>
  <c r="V89" i="14" s="1"/>
  <c r="V101" i="14" s="1"/>
  <c r="V96" i="12"/>
  <c r="V101" i="12" s="1"/>
  <c r="W11" i="12"/>
  <c r="V96" i="11"/>
  <c r="V101" i="11" s="1"/>
  <c r="W11" i="11"/>
  <c r="W11" i="15"/>
  <c r="X11" i="2"/>
  <c r="W96" i="2"/>
  <c r="W101" i="2" s="1"/>
  <c r="X11" i="5" l="1"/>
  <c r="W96" i="5"/>
  <c r="W101" i="5" s="1"/>
  <c r="W96" i="11"/>
  <c r="W101" i="11" s="1"/>
  <c r="X11" i="11"/>
  <c r="W96" i="12"/>
  <c r="W101" i="12" s="1"/>
  <c r="X11" i="12"/>
  <c r="X11" i="15"/>
  <c r="X96" i="2"/>
  <c r="X101" i="2" s="1"/>
  <c r="Y11" i="2"/>
  <c r="X14" i="14"/>
  <c r="W26" i="14"/>
  <c r="W51" i="14" s="1"/>
  <c r="W64" i="14" s="1"/>
  <c r="W76" i="14" s="1"/>
  <c r="W89" i="14" s="1"/>
  <c r="W101" i="14" s="1"/>
  <c r="X96" i="11" l="1"/>
  <c r="X101" i="11" s="1"/>
  <c r="Y11" i="11"/>
  <c r="Y11" i="5"/>
  <c r="X96" i="5"/>
  <c r="X101" i="5" s="1"/>
  <c r="X96" i="12"/>
  <c r="X101" i="12" s="1"/>
  <c r="Y11" i="12"/>
  <c r="X26" i="14"/>
  <c r="X51" i="14" s="1"/>
  <c r="X64" i="14" s="1"/>
  <c r="X76" i="14" s="1"/>
  <c r="X89" i="14" s="1"/>
  <c r="X101" i="14" s="1"/>
  <c r="Y14" i="14"/>
  <c r="Y11" i="15"/>
  <c r="Y96" i="2"/>
  <c r="Y101" i="2" s="1"/>
  <c r="Z11" i="2"/>
  <c r="Y96" i="12" l="1"/>
  <c r="Y101" i="12" s="1"/>
  <c r="Z11" i="12"/>
  <c r="Z11" i="15"/>
  <c r="Z96" i="2"/>
  <c r="Z101" i="2" s="1"/>
  <c r="AA11" i="2"/>
  <c r="Y96" i="5"/>
  <c r="Y101" i="5" s="1"/>
  <c r="Z11" i="5"/>
  <c r="Y26" i="14"/>
  <c r="Y51" i="14" s="1"/>
  <c r="Y64" i="14" s="1"/>
  <c r="Y76" i="14" s="1"/>
  <c r="Y89" i="14" s="1"/>
  <c r="Y101" i="14" s="1"/>
  <c r="Z14" i="14"/>
  <c r="Y96" i="11"/>
  <c r="Y101" i="11" s="1"/>
  <c r="Z11" i="11"/>
  <c r="Z96" i="11" l="1"/>
  <c r="Z101" i="11" s="1"/>
  <c r="AA11" i="11"/>
  <c r="Z26" i="14"/>
  <c r="Z51" i="14" s="1"/>
  <c r="Z64" i="14" s="1"/>
  <c r="Z76" i="14" s="1"/>
  <c r="Z89" i="14" s="1"/>
  <c r="Z101" i="14" s="1"/>
  <c r="AA14" i="14"/>
  <c r="Z96" i="5"/>
  <c r="Z101" i="5" s="1"/>
  <c r="AA11" i="5"/>
  <c r="AA11" i="15"/>
  <c r="AA96" i="2"/>
  <c r="AA101" i="2" s="1"/>
  <c r="AB11" i="2"/>
  <c r="AA11" i="12"/>
  <c r="Z96" i="12"/>
  <c r="Z101" i="12" s="1"/>
  <c r="AA26" i="14" l="1"/>
  <c r="AA51" i="14" s="1"/>
  <c r="AA64" i="14" s="1"/>
  <c r="AA76" i="14" s="1"/>
  <c r="AA89" i="14" s="1"/>
  <c r="AA101" i="14" s="1"/>
  <c r="AB14" i="14"/>
  <c r="AA96" i="11"/>
  <c r="AA101" i="11" s="1"/>
  <c r="AB11" i="11"/>
  <c r="AB11" i="15"/>
  <c r="AB96" i="2"/>
  <c r="AB101" i="2" s="1"/>
  <c r="AC11" i="2"/>
  <c r="AA96" i="5"/>
  <c r="AA101" i="5" s="1"/>
  <c r="AB11" i="5"/>
  <c r="AA96" i="12"/>
  <c r="AA101" i="12" s="1"/>
  <c r="AB11" i="12"/>
  <c r="AB96" i="12" l="1"/>
  <c r="AB101" i="12" s="1"/>
  <c r="AC11" i="12"/>
  <c r="AB96" i="11"/>
  <c r="AB101" i="11" s="1"/>
  <c r="AC11" i="11"/>
  <c r="AC11" i="15"/>
  <c r="AC96" i="2"/>
  <c r="AC101" i="2" s="1"/>
  <c r="AD11" i="2"/>
  <c r="AC14" i="14"/>
  <c r="AB26" i="14"/>
  <c r="AB51" i="14" s="1"/>
  <c r="AB64" i="14" s="1"/>
  <c r="AB76" i="14" s="1"/>
  <c r="AB89" i="14" s="1"/>
  <c r="AB101" i="14" s="1"/>
  <c r="AC11" i="5"/>
  <c r="AB96" i="5"/>
  <c r="AB101" i="5" s="1"/>
  <c r="AD14" i="14" l="1"/>
  <c r="AC26" i="14"/>
  <c r="AC51" i="14" s="1"/>
  <c r="AC64" i="14" s="1"/>
  <c r="AC76" i="14" s="1"/>
  <c r="AC89" i="14" s="1"/>
  <c r="AC101" i="14" s="1"/>
  <c r="AD11" i="5"/>
  <c r="AC96" i="5"/>
  <c r="AC101" i="5" s="1"/>
  <c r="AC96" i="12"/>
  <c r="AC101" i="12" s="1"/>
  <c r="AD11" i="12"/>
  <c r="AC96" i="11"/>
  <c r="AC101" i="11" s="1"/>
  <c r="AD11" i="11"/>
  <c r="AD11" i="15"/>
  <c r="AD96" i="2"/>
  <c r="AD101" i="2" s="1"/>
  <c r="AE11" i="2"/>
  <c r="AD96" i="5" l="1"/>
  <c r="AD101" i="5" s="1"/>
  <c r="AE11" i="5"/>
  <c r="AE11" i="15"/>
  <c r="AE96" i="2"/>
  <c r="AE101" i="2" s="1"/>
  <c r="AF11" i="2"/>
  <c r="AD96" i="11"/>
  <c r="AD101" i="11" s="1"/>
  <c r="AE11" i="11"/>
  <c r="AD96" i="12"/>
  <c r="AD101" i="12" s="1"/>
  <c r="AE11" i="12"/>
  <c r="AE14" i="14"/>
  <c r="AD26" i="14"/>
  <c r="AD51" i="14" s="1"/>
  <c r="AD64" i="14" s="1"/>
  <c r="AD76" i="14" s="1"/>
  <c r="AD89" i="14" s="1"/>
  <c r="AD101" i="14" s="1"/>
  <c r="AF11" i="5" l="1"/>
  <c r="AF96" i="5" s="1"/>
  <c r="AF101" i="5" s="1"/>
  <c r="AE96" i="5"/>
  <c r="AE101" i="5" s="1"/>
  <c r="AE96" i="11"/>
  <c r="AE101" i="11" s="1"/>
  <c r="AF11" i="11"/>
  <c r="AF96" i="11" s="1"/>
  <c r="AF101" i="11" s="1"/>
  <c r="AF14" i="14"/>
  <c r="AF26" i="14" s="1"/>
  <c r="AF51" i="14" s="1"/>
  <c r="AF64" i="14" s="1"/>
  <c r="AF76" i="14" s="1"/>
  <c r="AF89" i="14" s="1"/>
  <c r="AF101" i="14" s="1"/>
  <c r="AE26" i="14"/>
  <c r="AE51" i="14" s="1"/>
  <c r="AE64" i="14" s="1"/>
  <c r="AE76" i="14" s="1"/>
  <c r="AE89" i="14" s="1"/>
  <c r="AE101" i="14" s="1"/>
  <c r="AE96" i="12"/>
  <c r="AE101" i="12" s="1"/>
  <c r="AF11" i="12"/>
  <c r="AF96" i="12" s="1"/>
  <c r="AF101" i="12" s="1"/>
  <c r="AF11" i="15"/>
  <c r="AF96" i="2"/>
  <c r="AF101" i="2" s="1"/>
</calcChain>
</file>

<file path=xl/sharedStrings.xml><?xml version="1.0" encoding="utf-8"?>
<sst xmlns="http://schemas.openxmlformats.org/spreadsheetml/2006/main" count="407" uniqueCount="103">
  <si>
    <t>*</t>
  </si>
  <si>
    <t xml:space="preserve">Les cellules suivantes (fond vert, police bleue) doivent être complétées par le candidat </t>
  </si>
  <si>
    <t xml:space="preserve">Les autres cellules sont des cellules de présentation ou de calcul automatique et ne doivent pas être modifiées par le candidat, sauf nécessité. </t>
  </si>
  <si>
    <t>Le candidat est invité à adapter le nombre de colonne à la durée d'occupation qu'il propose dans son offre (possibilité de rajouter des colonnes au besoin).</t>
  </si>
  <si>
    <t>Grand Lyon</t>
  </si>
  <si>
    <t>Les montants indiqués dans les tableaux ci-dessous seront exprimés en euros hors taxe, en euros courants valeur [date de remise de l’offre].</t>
  </si>
  <si>
    <t>PRODUITS</t>
  </si>
  <si>
    <t>TOTAL</t>
  </si>
  <si>
    <t>Productible (kWh)</t>
  </si>
  <si>
    <t>Prix de revente (€/kWh)</t>
  </si>
  <si>
    <t>Revenus issus de la vente d'électricité</t>
  </si>
  <si>
    <t>Autres produits [A compléter par le candidat]</t>
  </si>
  <si>
    <t>CHIFFRES D'AFFAIRES TOTAL</t>
  </si>
  <si>
    <t>CHARGES D'EXPLOITATION</t>
  </si>
  <si>
    <t>Entretien et maintenance courante</t>
  </si>
  <si>
    <t>Charges de personnel</t>
  </si>
  <si>
    <t>Achats et charges externes</t>
  </si>
  <si>
    <t xml:space="preserve">Assurances </t>
  </si>
  <si>
    <t>Frais vente électricité</t>
  </si>
  <si>
    <t>Frais de gestion</t>
  </si>
  <si>
    <t>IFER</t>
  </si>
  <si>
    <t>Autres taxes (CFE, CVAE, C3S…)</t>
  </si>
  <si>
    <t>Frais de gestion de la SPV</t>
  </si>
  <si>
    <t>Gros Entretien Renouvellement</t>
  </si>
  <si>
    <t>Autres charges [A compléter par le candidat]</t>
  </si>
  <si>
    <t>CHARGES TOTALES HORS REDEVANCE</t>
  </si>
  <si>
    <t>Redevance versée à la Métropole - part fixe</t>
  </si>
  <si>
    <r>
      <t xml:space="preserve">Redevance versée à la Métropole - part variable </t>
    </r>
    <r>
      <rPr>
        <i/>
        <sz val="11"/>
        <rFont val="Verdana"/>
      </rPr>
      <t>- le cas échéant</t>
    </r>
  </si>
  <si>
    <t>CHARGES TOTALES YC REDEVANCE</t>
  </si>
  <si>
    <t>RESULTAT BRUT d'EXPLOITATION</t>
  </si>
  <si>
    <t>Dotations aux provisions</t>
  </si>
  <si>
    <t>Dotations aux amortissements</t>
  </si>
  <si>
    <t xml:space="preserve">Frais financiers </t>
  </si>
  <si>
    <t>RESULTAT AVANT I.S.</t>
  </si>
  <si>
    <t>Impôts sur les sociétés</t>
  </si>
  <si>
    <t>RESULTAT NET</t>
  </si>
  <si>
    <t>Flux de trésorerie</t>
  </si>
  <si>
    <t>TRESORERIE DEBUT DE PERIODE</t>
  </si>
  <si>
    <t>Flux d'exploitation</t>
  </si>
  <si>
    <t xml:space="preserve">Excédent brut d'exploitation - EBE </t>
  </si>
  <si>
    <t xml:space="preserve">IS </t>
  </si>
  <si>
    <t>Autres à préciser</t>
  </si>
  <si>
    <t>Total flux d'exploitation</t>
  </si>
  <si>
    <t xml:space="preserve">Flux de financement </t>
  </si>
  <si>
    <t>Intérêts dette bancaire LT</t>
  </si>
  <si>
    <t>Remboursement dette bancaire LT</t>
  </si>
  <si>
    <t>Intérêts dette groupe</t>
  </si>
  <si>
    <t>Remboursement dette groupe</t>
  </si>
  <si>
    <t>Intérêts DSA</t>
  </si>
  <si>
    <t>Remboursement DSA</t>
  </si>
  <si>
    <t>Dividendes</t>
  </si>
  <si>
    <t>Remboursement du capital social</t>
  </si>
  <si>
    <t>Boni de liquidation</t>
  </si>
  <si>
    <t>Autres à préciser [A compléter par le candidat]</t>
  </si>
  <si>
    <t>Total flux de financement</t>
  </si>
  <si>
    <t>SOLDE ANNUEL DE TRESORERIE</t>
  </si>
  <si>
    <t>TRESORERIE FIN DE PERIODE</t>
  </si>
  <si>
    <t>Flux actionnaires</t>
  </si>
  <si>
    <t>CAPITAL</t>
  </si>
  <si>
    <t>(-) Apport en capital</t>
  </si>
  <si>
    <t>(+) Dividendes prévisionnels</t>
  </si>
  <si>
    <t>(+) Remboursement du capital / boni de liquidation</t>
  </si>
  <si>
    <t>COMPTES COURANTS D'ASSOCIES (CCA)</t>
  </si>
  <si>
    <t>(-) Tirages des comptes courants d'associés</t>
  </si>
  <si>
    <t>(+) Intérets des comptes courants d'associés</t>
  </si>
  <si>
    <t>(+) Remboursement des comptes courants d'associés</t>
  </si>
  <si>
    <t>(-) / (+) Autres</t>
  </si>
  <si>
    <t>TOTAL FLUX ACTIONNAIRES</t>
  </si>
  <si>
    <t>TRI actionnaires</t>
  </si>
  <si>
    <t>TRI projet</t>
  </si>
  <si>
    <t>Redevance versée à la Métropole - part variable</t>
  </si>
  <si>
    <t>Le candidat est invité à détailler les conditions de chacun des instruments de financement dans son mémoire de présentation</t>
  </si>
  <si>
    <t>Global</t>
  </si>
  <si>
    <t>CALENDRIER DE MOBILISATION DES EMPLOIS (DECAISSEMENTS)</t>
  </si>
  <si>
    <t>Coût des équipements photovoltaïques et de leur pose (modules, onduleurs, câblage, électricité AC/DC, protection) (€ HT)</t>
  </si>
  <si>
    <t>Coût du raccordement au réseau (€ HT)</t>
  </si>
  <si>
    <t>Coût du système de comptage et de supervision des consommations électriques et de la production (€ HT)</t>
  </si>
  <si>
    <t>Cout de développement et maitrise d’œuvre (ingénierie, contrôle, SPS, Conseil) (€ HT)</t>
  </si>
  <si>
    <t>Autres investissements (traitement paysager et archi, adaptation projet au PLU-H, autres)</t>
  </si>
  <si>
    <t>Démantèlement et remise en état</t>
  </si>
  <si>
    <t>Autres emplois [A compléter par le candidat]</t>
  </si>
  <si>
    <t>TOTAL DES EMPLOIS</t>
  </si>
  <si>
    <t>CALENDRIER DE MOBILISATION DES RESSOURCES</t>
  </si>
  <si>
    <t>Apport en capital</t>
  </si>
  <si>
    <t>Tirage de Dette Subordonnée d'Actionnaire</t>
  </si>
  <si>
    <t>Tirage de dette bancaire</t>
  </si>
  <si>
    <t>Tirage de dette groupe</t>
  </si>
  <si>
    <t>Financement participatif</t>
  </si>
  <si>
    <t>Provisions / autres</t>
  </si>
  <si>
    <t>Autres ressources [A compléter par le candidat]</t>
  </si>
  <si>
    <t>TOTAL DES RESSOURCES</t>
  </si>
  <si>
    <t>Démentellement</t>
  </si>
  <si>
    <t>Redevance fixe</t>
  </si>
  <si>
    <t>REDEVANCE D'OCCUPATION</t>
  </si>
  <si>
    <t>Surface mise à disposition en m²</t>
  </si>
  <si>
    <t>Tarif de redevance fixe en €/m²</t>
  </si>
  <si>
    <t>REDEVANCE FIXE</t>
  </si>
  <si>
    <t>Redevance variable le cas échéant</t>
  </si>
  <si>
    <t>CA dégagé par le Titulaire</t>
  </si>
  <si>
    <t>% de redevance variable</t>
  </si>
  <si>
    <t>REDEVANCE VARIABLE</t>
  </si>
  <si>
    <r>
      <t xml:space="preserve">
</t>
    </r>
    <r>
      <rPr>
        <b/>
        <sz val="9"/>
        <rFont val="Calibri"/>
        <scheme val="minor"/>
      </rPr>
      <t xml:space="preserve">
Appel à manifestation d'intérêt pour la délivrance de titres d'occupation autorisant la réalisation et l’exploitation d’équipements photovoltaïques sur des parkings de la Métropole de Lyon
***
Cadres financiers - Lot 2
***
</t>
    </r>
    <r>
      <rPr>
        <sz val="9"/>
        <rFont val="Calibri"/>
        <scheme val="minor"/>
      </rPr>
      <t xml:space="preserve">
Les cadres sont à compléter en € HT courants (date de valeur remise de l'offre).
</t>
    </r>
  </si>
  <si>
    <t>Cadres financiers - AMI Ombrières -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</si>
</sst>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);\(#,##0\);&quot;-  &quot;;&quot; &quot;@"/>
    <numFmt numFmtId="166" formatCode="_-* #,##0\ [$€-40C]_-;\-* #,##0\ [$€-40C]_-;_-* &quot;-&quot;??\ [$€-40C]_-;_-@_-"/>
    <numFmt numFmtId="167" formatCode="_-* #,##0_-;\-* #,##0_-;_-* &quot;-&quot;??_-;_-@_-"/>
    <numFmt numFmtId="168" formatCode="0.0%"/>
  </numFmts>
  <fonts count="38">
    <font>
      <sz val="11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b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20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4"/>
      <name val="Calibri"/>
      <scheme val="minor"/>
    </font>
    <font>
      <sz val="20"/>
      <color theme="1"/>
      <name val="Calibri"/>
      <scheme val="minor"/>
    </font>
    <font>
      <sz val="11"/>
      <color theme="1"/>
      <name val="Verdana"/>
    </font>
    <font>
      <b/>
      <sz val="11"/>
      <color theme="0"/>
      <name val="Calibri"/>
      <scheme val="minor"/>
    </font>
    <font>
      <sz val="11"/>
      <color theme="0"/>
      <name val="Calibri"/>
      <scheme val="minor"/>
    </font>
    <font>
      <b/>
      <sz val="11"/>
      <name val="Verdana"/>
    </font>
    <font>
      <sz val="11"/>
      <name val="Verdana"/>
    </font>
    <font>
      <b/>
      <sz val="11"/>
      <color theme="0"/>
      <name val="Verdana"/>
    </font>
    <font>
      <b/>
      <sz val="10"/>
      <color theme="0"/>
      <name val="Verdana"/>
    </font>
    <font>
      <i/>
      <sz val="11"/>
      <color theme="1"/>
      <name val="Verdana"/>
    </font>
    <font>
      <i/>
      <sz val="10"/>
      <color theme="4"/>
      <name val="Verdana"/>
    </font>
    <font>
      <i/>
      <sz val="10"/>
      <name val="Verdana"/>
    </font>
    <font>
      <sz val="10"/>
      <color theme="4"/>
      <name val="Verdana"/>
    </font>
    <font>
      <sz val="10"/>
      <name val="Verdana"/>
    </font>
    <font>
      <sz val="11"/>
      <color theme="4"/>
      <name val="Verdana"/>
    </font>
    <font>
      <b/>
      <sz val="11"/>
      <color indexed="65"/>
      <name val="Verdana"/>
    </font>
    <font>
      <b/>
      <sz val="10"/>
      <color indexed="65"/>
      <name val="Verdana"/>
    </font>
    <font>
      <b/>
      <sz val="10"/>
      <color theme="0"/>
      <name val="Arial"/>
    </font>
    <font>
      <b/>
      <sz val="11"/>
      <color theme="1"/>
      <name val="Verdana"/>
    </font>
    <font>
      <i/>
      <sz val="14"/>
      <name val="Calibri"/>
      <scheme val="minor"/>
    </font>
    <font>
      <b/>
      <i/>
      <sz val="14"/>
      <name val="Calibri"/>
      <scheme val="minor"/>
    </font>
    <font>
      <i/>
      <sz val="14"/>
      <color theme="1"/>
      <name val="Calibri"/>
      <scheme val="minor"/>
    </font>
    <font>
      <u/>
      <sz val="11"/>
      <name val="Verdana"/>
    </font>
    <font>
      <i/>
      <sz val="14"/>
      <color theme="0"/>
      <name val="Calibri"/>
      <scheme val="minor"/>
    </font>
    <font>
      <b/>
      <i/>
      <sz val="14"/>
      <color theme="0"/>
      <name val="Calibri"/>
      <scheme val="minor"/>
    </font>
    <font>
      <b/>
      <sz val="10"/>
      <color theme="4"/>
      <name val="Verdana"/>
    </font>
    <font>
      <b/>
      <sz val="10"/>
      <color theme="1"/>
      <name val="Verdana"/>
    </font>
    <font>
      <b/>
      <sz val="10"/>
      <name val="Verdana"/>
    </font>
    <font>
      <sz val="11"/>
      <color theme="1"/>
      <name val="Arial"/>
    </font>
    <font>
      <i/>
      <sz val="11"/>
      <name val="Verdana"/>
    </font>
  </fonts>
  <fills count="14">
    <fill>
      <patternFill patternType="none"/>
    </fill>
    <fill>
      <patternFill patternType="gray125"/>
    </fill>
    <fill>
      <patternFill patternType="solid">
        <fgColor rgb="FF7CC5D6"/>
        <bgColor rgb="FF7CC5D6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lightUp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/>
        <bgColor theme="2"/>
      </patternFill>
    </fill>
    <fill>
      <patternFill patternType="solid">
        <fgColor theme="8" tint="0.59999389629810485"/>
        <bgColor theme="8" tint="0.59999389629810485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1">
    <xf numFmtId="0" fontId="0" fillId="0" borderId="0"/>
    <xf numFmtId="164" fontId="36" fillId="0" borderId="0" applyFont="0" applyFill="0" applyBorder="0" applyProtection="0"/>
    <xf numFmtId="164" fontId="1" fillId="0" borderId="0" applyFont="0" applyFill="0" applyBorder="0" applyProtection="0"/>
    <xf numFmtId="0" fontId="2" fillId="0" borderId="0"/>
    <xf numFmtId="0" fontId="2" fillId="0" borderId="0"/>
    <xf numFmtId="165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2" fillId="0" borderId="0"/>
    <xf numFmtId="9" fontId="36" fillId="0" borderId="0" applyFont="0" applyFill="0" applyBorder="0" applyProtection="0"/>
    <xf numFmtId="9" fontId="2" fillId="0" borderId="0" applyFont="0" applyFill="0" applyBorder="0" applyProtection="0"/>
  </cellStyleXfs>
  <cellXfs count="88">
    <xf numFmtId="0" fontId="0" fillId="0" borderId="0" xfId="0"/>
    <xf numFmtId="0" fontId="1" fillId="0" borderId="0" xfId="7" applyFont="1"/>
    <xf numFmtId="14" fontId="3" fillId="2" borderId="1" xfId="6" applyNumberFormat="1" applyFont="1" applyFill="1" applyBorder="1" applyAlignment="1">
      <alignment horizontal="center"/>
    </xf>
    <xf numFmtId="0" fontId="4" fillId="0" borderId="0" xfId="7" applyFont="1"/>
    <xf numFmtId="0" fontId="5" fillId="3" borderId="1" xfId="6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8" fillId="4" borderId="0" xfId="7" applyFont="1" applyFill="1" applyAlignment="1">
      <alignment horizontal="center" vertical="center"/>
    </xf>
    <xf numFmtId="0" fontId="9" fillId="0" borderId="0" xfId="7" applyFont="1"/>
    <xf numFmtId="0" fontId="10" fillId="0" borderId="0" xfId="0" applyFont="1"/>
    <xf numFmtId="0" fontId="0" fillId="5" borderId="0" xfId="0" applyFill="1"/>
    <xf numFmtId="0" fontId="11" fillId="5" borderId="0" xfId="0" applyFont="1" applyFill="1"/>
    <xf numFmtId="0" fontId="10" fillId="5" borderId="0" xfId="0" applyFont="1" applyFill="1"/>
    <xf numFmtId="0" fontId="12" fillId="5" borderId="0" xfId="0" applyFont="1" applyFill="1"/>
    <xf numFmtId="0" fontId="13" fillId="6" borderId="0" xfId="6" applyFont="1" applyFill="1" applyAlignment="1">
      <alignment horizontal="center"/>
    </xf>
    <xf numFmtId="0" fontId="13" fillId="7" borderId="0" xfId="6" applyFont="1" applyFill="1"/>
    <xf numFmtId="0" fontId="14" fillId="7" borderId="0" xfId="6" applyFont="1" applyFill="1" applyAlignment="1">
      <alignment horizontal="center"/>
    </xf>
    <xf numFmtId="0" fontId="13" fillId="6" borderId="0" xfId="6" applyFont="1" applyFill="1"/>
    <xf numFmtId="0" fontId="15" fillId="8" borderId="2" xfId="6" applyFont="1" applyFill="1" applyBorder="1" applyAlignment="1">
      <alignment horizontal="right" vertical="center"/>
    </xf>
    <xf numFmtId="0" fontId="16" fillId="8" borderId="2" xfId="6" applyFont="1" applyFill="1" applyBorder="1" applyAlignment="1">
      <alignment horizontal="center" vertical="center"/>
    </xf>
    <xf numFmtId="0" fontId="17" fillId="0" borderId="0" xfId="0" applyFont="1"/>
    <xf numFmtId="0" fontId="17" fillId="0" borderId="2" xfId="0" applyFont="1" applyBorder="1"/>
    <xf numFmtId="164" fontId="18" fillId="4" borderId="3" xfId="1" applyNumberFormat="1" applyFont="1" applyFill="1" applyBorder="1" applyAlignment="1">
      <alignment horizontal="right" vertical="center" indent="1"/>
    </xf>
    <xf numFmtId="164" fontId="19" fillId="0" borderId="3" xfId="1" applyNumberFormat="1" applyFont="1" applyBorder="1" applyAlignment="1">
      <alignment horizontal="right" vertical="center" indent="1"/>
    </xf>
    <xf numFmtId="166" fontId="18" fillId="4" borderId="3" xfId="0" applyNumberFormat="1" applyFont="1" applyFill="1" applyBorder="1" applyAlignment="1">
      <alignment horizontal="right" vertical="center" indent="1"/>
    </xf>
    <xf numFmtId="166" fontId="19" fillId="9" borderId="3" xfId="0" applyNumberFormat="1" applyFont="1" applyFill="1" applyBorder="1" applyAlignment="1">
      <alignment horizontal="right" vertical="center" indent="1"/>
    </xf>
    <xf numFmtId="0" fontId="10" fillId="0" borderId="2" xfId="0" applyFont="1" applyBorder="1"/>
    <xf numFmtId="166" fontId="20" fillId="4" borderId="2" xfId="0" applyNumberFormat="1" applyFont="1" applyFill="1" applyBorder="1" applyAlignment="1">
      <alignment horizontal="right" vertical="center" indent="1"/>
    </xf>
    <xf numFmtId="166" fontId="21" fillId="0" borderId="2" xfId="0" applyNumberFormat="1" applyFont="1" applyBorder="1" applyAlignment="1">
      <alignment horizontal="right" vertical="center" indent="1"/>
    </xf>
    <xf numFmtId="0" fontId="14" fillId="0" borderId="0" xfId="0" applyFont="1"/>
    <xf numFmtId="0" fontId="22" fillId="0" borderId="2" xfId="0" applyFont="1" applyBorder="1"/>
    <xf numFmtId="166" fontId="20" fillId="4" borderId="4" xfId="0" applyNumberFormat="1" applyFont="1" applyFill="1" applyBorder="1" applyAlignment="1">
      <alignment horizontal="right" vertical="center" indent="1"/>
    </xf>
    <xf numFmtId="0" fontId="13" fillId="7" borderId="2" xfId="6" applyFont="1" applyFill="1" applyBorder="1" applyAlignment="1">
      <alignment horizontal="right" vertical="center"/>
    </xf>
    <xf numFmtId="166" fontId="13" fillId="7" borderId="2" xfId="6" applyNumberFormat="1" applyFont="1" applyFill="1" applyBorder="1" applyAlignment="1">
      <alignment horizontal="right" vertical="center" indent="1"/>
    </xf>
    <xf numFmtId="0" fontId="10" fillId="0" borderId="5" xfId="0" applyFont="1" applyBorder="1"/>
    <xf numFmtId="0" fontId="14" fillId="0" borderId="2" xfId="0" applyFont="1" applyBorder="1"/>
    <xf numFmtId="166" fontId="16" fillId="8" borderId="2" xfId="6" applyNumberFormat="1" applyFont="1" applyFill="1" applyBorder="1" applyAlignment="1">
      <alignment horizontal="right" vertical="center" indent="1"/>
    </xf>
    <xf numFmtId="0" fontId="14" fillId="0" borderId="2" xfId="0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166" fontId="24" fillId="0" borderId="0" xfId="0" applyNumberFormat="1" applyFont="1" applyAlignment="1">
      <alignment horizontal="right" vertical="center" indent="1"/>
    </xf>
    <xf numFmtId="0" fontId="14" fillId="0" borderId="3" xfId="0" applyFont="1" applyBorder="1" applyAlignment="1">
      <alignment horizontal="left" vertical="center"/>
    </xf>
    <xf numFmtId="166" fontId="20" fillId="4" borderId="3" xfId="0" applyNumberFormat="1" applyFont="1" applyFill="1" applyBorder="1" applyAlignment="1">
      <alignment horizontal="right" vertical="center" indent="1"/>
    </xf>
    <xf numFmtId="0" fontId="14" fillId="0" borderId="6" xfId="0" applyFont="1" applyBorder="1" applyAlignment="1">
      <alignment horizontal="left" vertical="center"/>
    </xf>
    <xf numFmtId="0" fontId="15" fillId="10" borderId="7" xfId="8" applyFont="1" applyFill="1" applyBorder="1"/>
    <xf numFmtId="0" fontId="16" fillId="10" borderId="7" xfId="8" applyFont="1" applyFill="1" applyBorder="1"/>
    <xf numFmtId="0" fontId="25" fillId="10" borderId="7" xfId="8" applyFont="1" applyFill="1" applyBorder="1"/>
    <xf numFmtId="165" fontId="26" fillId="0" borderId="0" xfId="5" applyNumberFormat="1" applyFont="1" applyAlignment="1">
      <alignment vertical="top"/>
    </xf>
    <xf numFmtId="165" fontId="26" fillId="11" borderId="8" xfId="5" applyNumberFormat="1" applyFont="1" applyFill="1" applyBorder="1" applyAlignment="1">
      <alignment vertical="top"/>
    </xf>
    <xf numFmtId="0" fontId="27" fillId="0" borderId="0" xfId="6" applyFont="1" applyAlignment="1">
      <alignment vertical="center"/>
    </xf>
    <xf numFmtId="0" fontId="28" fillId="0" borderId="0" xfId="6" applyFont="1" applyAlignment="1">
      <alignment vertical="center"/>
    </xf>
    <xf numFmtId="167" fontId="27" fillId="0" borderId="0" xfId="2" applyNumberFormat="1" applyFont="1" applyAlignment="1">
      <alignment vertical="center"/>
    </xf>
    <xf numFmtId="0" fontId="29" fillId="0" borderId="0" xfId="6" applyFont="1" applyAlignment="1">
      <alignment vertical="center"/>
    </xf>
    <xf numFmtId="0" fontId="30" fillId="0" borderId="0" xfId="3" applyFont="1"/>
    <xf numFmtId="167" fontId="31" fillId="0" borderId="0" xfId="2" applyNumberFormat="1" applyFont="1" applyAlignment="1">
      <alignment vertical="center"/>
    </xf>
    <xf numFmtId="166" fontId="20" fillId="12" borderId="2" xfId="0" applyNumberFormat="1" applyFont="1" applyFill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/>
    </xf>
    <xf numFmtId="165" fontId="1" fillId="0" borderId="0" xfId="5" applyNumberFormat="1" applyFont="1" applyAlignment="1">
      <alignment vertical="top"/>
    </xf>
    <xf numFmtId="0" fontId="32" fillId="0" borderId="0" xfId="6" applyFont="1" applyAlignment="1">
      <alignment vertical="center"/>
    </xf>
    <xf numFmtId="165" fontId="26" fillId="11" borderId="8" xfId="5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indent="1"/>
    </xf>
    <xf numFmtId="166" fontId="21" fillId="0" borderId="3" xfId="0" applyNumberFormat="1" applyFont="1" applyBorder="1" applyAlignment="1">
      <alignment horizontal="right" vertical="center" indent="1"/>
    </xf>
    <xf numFmtId="166" fontId="20" fillId="4" borderId="6" xfId="0" applyNumberFormat="1" applyFont="1" applyFill="1" applyBorder="1" applyAlignment="1">
      <alignment horizontal="right" vertical="center" indent="1"/>
    </xf>
    <xf numFmtId="0" fontId="26" fillId="0" borderId="2" xfId="0" applyFont="1" applyBorder="1" applyAlignment="1">
      <alignment horizontal="left" indent="1"/>
    </xf>
    <xf numFmtId="9" fontId="33" fillId="4" borderId="2" xfId="9" applyNumberFormat="1" applyFont="1" applyFill="1" applyBorder="1" applyAlignment="1">
      <alignment horizontal="right" vertical="center" indent="1"/>
    </xf>
    <xf numFmtId="0" fontId="14" fillId="6" borderId="0" xfId="6" applyFont="1" applyFill="1"/>
    <xf numFmtId="0" fontId="26" fillId="0" borderId="0" xfId="0" applyFont="1"/>
    <xf numFmtId="0" fontId="14" fillId="11" borderId="0" xfId="6" applyFont="1" applyFill="1" applyAlignment="1">
      <alignment horizontal="center"/>
    </xf>
    <xf numFmtId="0" fontId="13" fillId="13" borderId="0" xfId="6" applyFont="1" applyFill="1" applyAlignment="1">
      <alignment horizontal="center"/>
    </xf>
    <xf numFmtId="0" fontId="13" fillId="13" borderId="0" xfId="6" applyFont="1" applyFill="1"/>
    <xf numFmtId="0" fontId="14" fillId="13" borderId="0" xfId="6" applyFont="1" applyFill="1" applyAlignment="1">
      <alignment horizontal="center"/>
    </xf>
    <xf numFmtId="0" fontId="15" fillId="8" borderId="2" xfId="6" applyFont="1" applyFill="1" applyBorder="1" applyAlignment="1">
      <alignment horizontal="left" vertical="center"/>
    </xf>
    <xf numFmtId="0" fontId="10" fillId="0" borderId="5" xfId="0" applyFont="1" applyBorder="1" applyAlignment="1">
      <alignment wrapText="1"/>
    </xf>
    <xf numFmtId="166" fontId="20" fillId="12" borderId="3" xfId="0" applyNumberFormat="1" applyFont="1" applyFill="1" applyBorder="1" applyAlignment="1">
      <alignment horizontal="right" vertical="center" indent="1"/>
    </xf>
    <xf numFmtId="0" fontId="13" fillId="11" borderId="0" xfId="6" applyFont="1" applyFill="1" applyAlignment="1">
      <alignment horizontal="center"/>
    </xf>
    <xf numFmtId="0" fontId="13" fillId="11" borderId="0" xfId="6" applyFont="1" applyFill="1"/>
    <xf numFmtId="166" fontId="13" fillId="7" borderId="4" xfId="6" applyNumberFormat="1" applyFont="1" applyFill="1" applyBorder="1" applyAlignment="1">
      <alignment horizontal="right" vertical="center" indent="1"/>
    </xf>
    <xf numFmtId="0" fontId="26" fillId="0" borderId="2" xfId="0" applyFont="1" applyBorder="1"/>
    <xf numFmtId="164" fontId="34" fillId="7" borderId="2" xfId="0" applyNumberFormat="1" applyFont="1" applyFill="1" applyBorder="1" applyAlignment="1">
      <alignment horizontal="right" vertical="center" indent="1"/>
    </xf>
    <xf numFmtId="164" fontId="26" fillId="0" borderId="0" xfId="0" applyNumberFormat="1" applyFont="1"/>
    <xf numFmtId="164" fontId="20" fillId="4" borderId="3" xfId="0" applyNumberFormat="1" applyFont="1" applyFill="1" applyBorder="1" applyAlignment="1">
      <alignment horizontal="right" vertical="center" indent="1"/>
    </xf>
    <xf numFmtId="164" fontId="35" fillId="0" borderId="2" xfId="0" applyNumberFormat="1" applyFont="1" applyBorder="1" applyAlignment="1">
      <alignment horizontal="right" vertical="center" indent="1"/>
    </xf>
    <xf numFmtId="166" fontId="34" fillId="7" borderId="2" xfId="0" applyNumberFormat="1" applyFont="1" applyFill="1" applyBorder="1" applyAlignment="1">
      <alignment horizontal="right" vertical="center" indent="1"/>
    </xf>
    <xf numFmtId="166" fontId="35" fillId="0" borderId="2" xfId="0" applyNumberFormat="1" applyFont="1" applyBorder="1" applyAlignment="1">
      <alignment horizontal="right" vertical="center" indent="1"/>
    </xf>
    <xf numFmtId="0" fontId="13" fillId="12" borderId="2" xfId="6" applyFont="1" applyFill="1" applyBorder="1" applyAlignment="1">
      <alignment horizontal="left" vertical="center"/>
    </xf>
    <xf numFmtId="0" fontId="17" fillId="12" borderId="2" xfId="0" applyFont="1" applyFill="1" applyBorder="1" applyAlignment="1">
      <alignment horizontal="left" indent="1"/>
    </xf>
    <xf numFmtId="168" fontId="20" fillId="4" borderId="3" xfId="9" applyNumberFormat="1" applyFont="1" applyFill="1" applyBorder="1" applyAlignment="1">
      <alignment horizontal="right" vertical="center" indent="1"/>
    </xf>
    <xf numFmtId="10" fontId="20" fillId="0" borderId="0" xfId="9" applyNumberFormat="1" applyFont="1" applyAlignment="1">
      <alignment horizontal="right" vertical="center" indent="1"/>
    </xf>
    <xf numFmtId="0" fontId="13" fillId="7" borderId="2" xfId="6" applyFont="1" applyFill="1" applyBorder="1" applyAlignment="1">
      <alignment horizontal="left" vertical="center"/>
    </xf>
  </cellXfs>
  <cellStyles count="11">
    <cellStyle name="Milliers" xfId="1" builtinId="3"/>
    <cellStyle name="Milliers 3" xfId="2" xr:uid="{00000000-0005-0000-0000-000001000000}"/>
    <cellStyle name="Normal" xfId="0" builtinId="0"/>
    <cellStyle name="Normal - Style1" xfId="3" xr:uid="{00000000-0005-0000-0000-000003000000}"/>
    <cellStyle name="Normal 10 3" xfId="4" xr:uid="{00000000-0005-0000-0000-000004000000}"/>
    <cellStyle name="Normal 2" xfId="5" xr:uid="{00000000-0005-0000-0000-000005000000}"/>
    <cellStyle name="Normal 2 2 2" xfId="6" xr:uid="{00000000-0005-0000-0000-000006000000}"/>
    <cellStyle name="Normal 4" xfId="7" xr:uid="{00000000-0005-0000-0000-000007000000}"/>
    <cellStyle name="Normal_Tableaux synthétiques des hypothèses et conditions_dce phase 2" xfId="8" xr:uid="{00000000-0005-0000-0000-000008000000}"/>
    <cellStyle name="Pourcentage" xfId="9" builtinId="5"/>
    <cellStyle name="Pourcentage 11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2822336</xdr:colOff>
      <xdr:row>5</xdr:row>
      <xdr:rowOff>192050</xdr:rowOff>
    </xdr:from>
    <xdr:ext cx="0" cy="1514551"/>
    <xdr:pic>
      <xdr:nvPicPr>
        <xdr:cNvPr id="3" name="Image 2" descr="Accueil - Syaden - Syndicat Audois d'énergies &amp; du numériqu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77985" y="1131850"/>
          <a:ext cx="0" cy="1514551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1866900</xdr:colOff>
      <xdr:row>5</xdr:row>
      <xdr:rowOff>20954</xdr:rowOff>
    </xdr:from>
    <xdr:to>
      <xdr:col>1</xdr:col>
      <xdr:colOff>3133724</xdr:colOff>
      <xdr:row>5</xdr:row>
      <xdr:rowOff>760715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621280" y="996314"/>
          <a:ext cx="1266824" cy="739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2520316</xdr:colOff>
      <xdr:row>1</xdr:row>
      <xdr:rowOff>34290</xdr:rowOff>
    </xdr:from>
    <xdr:to>
      <xdr:col>1</xdr:col>
      <xdr:colOff>3966210</xdr:colOff>
      <xdr:row>4</xdr:row>
      <xdr:rowOff>8976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794636" y="217170"/>
          <a:ext cx="1445895" cy="569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3004457</xdr:colOff>
      <xdr:row>1</xdr:row>
      <xdr:rowOff>54429</xdr:rowOff>
    </xdr:from>
    <xdr:to>
      <xdr:col>1</xdr:col>
      <xdr:colOff>4454162</xdr:colOff>
      <xdr:row>4</xdr:row>
      <xdr:rowOff>37551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276600" y="239486"/>
          <a:ext cx="1449705" cy="5709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2547257</xdr:colOff>
      <xdr:row>1</xdr:row>
      <xdr:rowOff>54429</xdr:rowOff>
    </xdr:from>
    <xdr:to>
      <xdr:col>1</xdr:col>
      <xdr:colOff>3996962</xdr:colOff>
      <xdr:row>4</xdr:row>
      <xdr:rowOff>37551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819400" y="239486"/>
          <a:ext cx="1449705" cy="5709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3037114</xdr:colOff>
      <xdr:row>1</xdr:row>
      <xdr:rowOff>0</xdr:rowOff>
    </xdr:from>
    <xdr:to>
      <xdr:col>1</xdr:col>
      <xdr:colOff>4486819</xdr:colOff>
      <xdr:row>3</xdr:row>
      <xdr:rowOff>179065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309257" y="185057"/>
          <a:ext cx="1449705" cy="5709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3289300</xdr:colOff>
      <xdr:row>0</xdr:row>
      <xdr:rowOff>165100</xdr:rowOff>
    </xdr:from>
    <xdr:to>
      <xdr:col>1</xdr:col>
      <xdr:colOff>4758054</xdr:colOff>
      <xdr:row>3</xdr:row>
      <xdr:rowOff>186775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68700" y="165100"/>
          <a:ext cx="1449705" cy="5671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2578134</xdr:colOff>
      <xdr:row>1</xdr:row>
      <xdr:rowOff>0</xdr:rowOff>
    </xdr:from>
    <xdr:to>
      <xdr:col>2</xdr:col>
      <xdr:colOff>118722</xdr:colOff>
      <xdr:row>4</xdr:row>
      <xdr:rowOff>4269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852339" y="187614"/>
          <a:ext cx="1457325" cy="567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36"/>
  <sheetViews>
    <sheetView showGridLines="0" tabSelected="1" topLeftCell="A4" workbookViewId="0">
      <selection activeCell="B5" sqref="B5"/>
    </sheetView>
  </sheetViews>
  <sheetFormatPr baseColWidth="10" defaultColWidth="0" defaultRowHeight="15" customHeight="1" zeroHeight="1"/>
  <cols>
    <col min="1" max="1" width="9.875" style="1" customWidth="1"/>
    <col min="2" max="2" width="63.625" style="1" customWidth="1"/>
    <col min="3" max="3" width="9.875" style="1" customWidth="1"/>
    <col min="4" max="4" width="14.25" style="1" customWidth="1"/>
    <col min="5" max="16384" width="14.25" style="1" hidden="1"/>
  </cols>
  <sheetData>
    <row r="4" spans="1:3">
      <c r="B4" s="2">
        <v>45618</v>
      </c>
    </row>
    <row r="5" spans="1:3">
      <c r="B5" s="3"/>
    </row>
    <row r="6" spans="1:3" ht="204">
      <c r="B6" s="4" t="s">
        <v>101</v>
      </c>
    </row>
    <row r="7" spans="1:3"/>
    <row r="8" spans="1:3" ht="45.95" customHeight="1">
      <c r="A8" s="5" t="s">
        <v>0</v>
      </c>
      <c r="B8" s="6" t="s">
        <v>1</v>
      </c>
      <c r="C8" s="7">
        <v>0</v>
      </c>
    </row>
    <row r="9" spans="1:3" ht="15" customHeight="1">
      <c r="A9" s="8"/>
      <c r="B9" s="6"/>
    </row>
    <row r="10" spans="1:3" ht="45.95" customHeight="1">
      <c r="A10" s="5" t="s">
        <v>0</v>
      </c>
      <c r="B10" s="6" t="s">
        <v>2</v>
      </c>
    </row>
    <row r="11" spans="1:3"/>
    <row r="12" spans="1:3" ht="30">
      <c r="A12" s="5" t="s">
        <v>0</v>
      </c>
      <c r="B12" s="6" t="s">
        <v>3</v>
      </c>
    </row>
    <row r="36" spans="7:7" ht="15" hidden="1" customHeight="1">
      <c r="G36" s="1" t="str">
        <f t="array" ref="G36">_xlfn.IFS(G37=TRUE,$C37,G38=TRUE,$C38,G$17=0,"")</f>
        <v/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111"/>
  <sheetViews>
    <sheetView showGridLines="0" workbookViewId="0">
      <selection activeCell="D35" sqref="D35"/>
    </sheetView>
  </sheetViews>
  <sheetFormatPr baseColWidth="10" defaultColWidth="0" defaultRowHeight="14.25"/>
  <cols>
    <col min="1" max="1" width="3.625" style="9" customWidth="1"/>
    <col min="2" max="2" width="90.125" style="9" customWidth="1"/>
    <col min="3" max="36" width="10.625" style="9" customWidth="1"/>
    <col min="37" max="38" width="10.625" style="9" hidden="1" customWidth="1"/>
    <col min="39" max="44" width="15.625" style="9" hidden="1" customWidth="1"/>
    <col min="45" max="16384" width="10.625" style="9" hidden="1"/>
  </cols>
  <sheetData>
    <row r="2" spans="1:34" s="10" customFormat="1" ht="15">
      <c r="A2" s="11" t="s">
        <v>4</v>
      </c>
      <c r="B2" s="12"/>
    </row>
    <row r="3" spans="1:34" s="10" customFormat="1" ht="15">
      <c r="A3" s="13" t="s">
        <v>102</v>
      </c>
      <c r="B3" s="12"/>
    </row>
    <row r="4" spans="1:34" s="10" customFormat="1" ht="15">
      <c r="A4" s="13" t="str">
        <f t="array" aca="1" ref="A4" ca="1">RIGHT(CELL("nomfichier",A1),LEN(CELL("nomfichier",A1))-SEARCH("]",CELL("nomfichier",A1)))</f>
        <v>1-CEP global</v>
      </c>
      <c r="B4" s="12"/>
    </row>
    <row r="5" spans="1:34" s="10" customFormat="1">
      <c r="B5" s="12"/>
    </row>
    <row r="6" spans="1:34" customFormat="1">
      <c r="B6" s="9"/>
    </row>
    <row r="7" spans="1:34" customFormat="1">
      <c r="A7" s="14"/>
      <c r="B7" s="15" t="str">
        <f t="array" aca="1" ref="B7" ca="1">"Onglet " &amp; (RIGHT(CELL("filename",A1),LEN(CELL("nomfichier",A1))-SEARCH("]",CELL("nomfichier",A1))))</f>
        <v>Onglet 1-CEP global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customFormat="1">
      <c r="B8" s="9"/>
    </row>
    <row r="9" spans="1:34" customFormat="1">
      <c r="B9" s="17" t="s">
        <v>5</v>
      </c>
    </row>
    <row r="10" spans="1:34" customFormat="1">
      <c r="B10" s="9"/>
    </row>
    <row r="11" spans="1:34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V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ref="W11:AF11" si="1">V11+1</f>
        <v>2045</v>
      </c>
      <c r="X11" s="19">
        <f t="shared" si="1"/>
        <v>2046</v>
      </c>
      <c r="Y11" s="19">
        <f t="shared" si="1"/>
        <v>2047</v>
      </c>
      <c r="Z11" s="19">
        <f t="shared" si="1"/>
        <v>2048</v>
      </c>
      <c r="AA11" s="19">
        <f t="shared" si="1"/>
        <v>2049</v>
      </c>
      <c r="AB11" s="19">
        <f t="shared" si="1"/>
        <v>2050</v>
      </c>
      <c r="AC11" s="19">
        <f t="shared" si="1"/>
        <v>2051</v>
      </c>
      <c r="AD11" s="19">
        <f t="shared" si="1"/>
        <v>2052</v>
      </c>
      <c r="AE11" s="19">
        <f t="shared" si="1"/>
        <v>2053</v>
      </c>
      <c r="AF11" s="19">
        <f t="shared" si="1"/>
        <v>2054</v>
      </c>
      <c r="AG11" s="9"/>
      <c r="AH11" s="19" t="s">
        <v>7</v>
      </c>
    </row>
    <row r="12" spans="1:34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4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4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4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2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2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2"/>
        <v>0</v>
      </c>
    </row>
    <row r="20" spans="2:34">
      <c r="AH20" s="29"/>
    </row>
    <row r="21" spans="2:34">
      <c r="B21" s="32" t="s">
        <v>12</v>
      </c>
      <c r="C21" s="33">
        <f>SUM(C15:C19)</f>
        <v>0</v>
      </c>
      <c r="D21" s="33">
        <f t="shared" ref="D21:V21" si="3">SUM(D15:D19)</f>
        <v>0</v>
      </c>
      <c r="E21" s="33">
        <f t="shared" si="3"/>
        <v>0</v>
      </c>
      <c r="F21" s="33">
        <f t="shared" si="3"/>
        <v>0</v>
      </c>
      <c r="G21" s="33">
        <f t="shared" si="3"/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  <c r="K21" s="33">
        <f t="shared" si="3"/>
        <v>0</v>
      </c>
      <c r="L21" s="33">
        <f t="shared" si="3"/>
        <v>0</v>
      </c>
      <c r="M21" s="33">
        <f t="shared" si="3"/>
        <v>0</v>
      </c>
      <c r="N21" s="33">
        <f t="shared" si="3"/>
        <v>0</v>
      </c>
      <c r="O21" s="33">
        <f t="shared" si="3"/>
        <v>0</v>
      </c>
      <c r="P21" s="33">
        <f t="shared" si="3"/>
        <v>0</v>
      </c>
      <c r="Q21" s="33">
        <f t="shared" si="3"/>
        <v>0</v>
      </c>
      <c r="R21" s="33">
        <f t="shared" si="3"/>
        <v>0</v>
      </c>
      <c r="S21" s="33">
        <f t="shared" si="3"/>
        <v>0</v>
      </c>
      <c r="T21" s="33">
        <f t="shared" si="3"/>
        <v>0</v>
      </c>
      <c r="U21" s="33">
        <f t="shared" si="3"/>
        <v>0</v>
      </c>
      <c r="V21" s="33">
        <f t="shared" si="3"/>
        <v>0</v>
      </c>
      <c r="W21" s="33">
        <f t="shared" ref="W21:AF21" si="4">SUM(W15:W19)</f>
        <v>0</v>
      </c>
      <c r="X21" s="33">
        <f t="shared" si="4"/>
        <v>0</v>
      </c>
      <c r="Y21" s="33">
        <f t="shared" si="4"/>
        <v>0</v>
      </c>
      <c r="Z21" s="33">
        <f t="shared" si="4"/>
        <v>0</v>
      </c>
      <c r="AA21" s="33">
        <f t="shared" si="4"/>
        <v>0</v>
      </c>
      <c r="AB21" s="33">
        <f t="shared" si="4"/>
        <v>0</v>
      </c>
      <c r="AC21" s="33">
        <f t="shared" si="4"/>
        <v>0</v>
      </c>
      <c r="AD21" s="33">
        <f t="shared" si="4"/>
        <v>0</v>
      </c>
      <c r="AE21" s="33">
        <f t="shared" si="4"/>
        <v>0</v>
      </c>
      <c r="AF21" s="33">
        <f t="shared" si="4"/>
        <v>0</v>
      </c>
      <c r="AH21" s="33">
        <f t="shared" si="2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V23" si="5">D23+1</f>
        <v>2026</v>
      </c>
      <c r="F23" s="19">
        <f t="shared" si="5"/>
        <v>2027</v>
      </c>
      <c r="G23" s="19">
        <f t="shared" si="5"/>
        <v>2028</v>
      </c>
      <c r="H23" s="19">
        <f t="shared" si="5"/>
        <v>2029</v>
      </c>
      <c r="I23" s="19">
        <f t="shared" si="5"/>
        <v>2030</v>
      </c>
      <c r="J23" s="19">
        <f t="shared" si="5"/>
        <v>2031</v>
      </c>
      <c r="K23" s="19">
        <f t="shared" si="5"/>
        <v>2032</v>
      </c>
      <c r="L23" s="19">
        <f t="shared" si="5"/>
        <v>2033</v>
      </c>
      <c r="M23" s="19">
        <f t="shared" si="5"/>
        <v>2034</v>
      </c>
      <c r="N23" s="19">
        <f t="shared" si="5"/>
        <v>2035</v>
      </c>
      <c r="O23" s="19">
        <f t="shared" si="5"/>
        <v>2036</v>
      </c>
      <c r="P23" s="19">
        <f t="shared" si="5"/>
        <v>2037</v>
      </c>
      <c r="Q23" s="19">
        <f t="shared" si="5"/>
        <v>2038</v>
      </c>
      <c r="R23" s="19">
        <f t="shared" si="5"/>
        <v>2039</v>
      </c>
      <c r="S23" s="19">
        <f t="shared" si="5"/>
        <v>2040</v>
      </c>
      <c r="T23" s="19">
        <f t="shared" si="5"/>
        <v>2041</v>
      </c>
      <c r="U23" s="19">
        <f t="shared" si="5"/>
        <v>2042</v>
      </c>
      <c r="V23" s="19">
        <f t="shared" si="5"/>
        <v>2043</v>
      </c>
      <c r="W23" s="19">
        <f t="shared" ref="W23:AF23" si="6">V23+1</f>
        <v>2044</v>
      </c>
      <c r="X23" s="19">
        <f t="shared" si="6"/>
        <v>2045</v>
      </c>
      <c r="Y23" s="19">
        <f t="shared" si="6"/>
        <v>2046</v>
      </c>
      <c r="Z23" s="19">
        <f t="shared" si="6"/>
        <v>2047</v>
      </c>
      <c r="AA23" s="19">
        <f t="shared" si="6"/>
        <v>2048</v>
      </c>
      <c r="AB23" s="19">
        <f t="shared" si="6"/>
        <v>2049</v>
      </c>
      <c r="AC23" s="19">
        <f t="shared" si="6"/>
        <v>2050</v>
      </c>
      <c r="AD23" s="19">
        <f t="shared" si="6"/>
        <v>2051</v>
      </c>
      <c r="AE23" s="19">
        <f t="shared" si="6"/>
        <v>2052</v>
      </c>
      <c r="AF23" s="19">
        <f t="shared" si="6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2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2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2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2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2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2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2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2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2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2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2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2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2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V41" si="7">SUM(F33,F24:F31,F35,F37:F39)</f>
        <v>0</v>
      </c>
      <c r="G41" s="33">
        <f t="shared" si="7"/>
        <v>0</v>
      </c>
      <c r="H41" s="33">
        <f t="shared" si="7"/>
        <v>0</v>
      </c>
      <c r="I41" s="33">
        <f t="shared" si="7"/>
        <v>0</v>
      </c>
      <c r="J41" s="33">
        <f t="shared" si="7"/>
        <v>0</v>
      </c>
      <c r="K41" s="33">
        <f t="shared" si="7"/>
        <v>0</v>
      </c>
      <c r="L41" s="33">
        <f t="shared" si="7"/>
        <v>0</v>
      </c>
      <c r="M41" s="33">
        <f t="shared" si="7"/>
        <v>0</v>
      </c>
      <c r="N41" s="33">
        <f t="shared" si="7"/>
        <v>0</v>
      </c>
      <c r="O41" s="33">
        <f t="shared" si="7"/>
        <v>0</v>
      </c>
      <c r="P41" s="33">
        <f t="shared" si="7"/>
        <v>0</v>
      </c>
      <c r="Q41" s="33">
        <f t="shared" si="7"/>
        <v>0</v>
      </c>
      <c r="R41" s="33">
        <f t="shared" si="7"/>
        <v>0</v>
      </c>
      <c r="S41" s="33">
        <f t="shared" si="7"/>
        <v>0</v>
      </c>
      <c r="T41" s="33">
        <f t="shared" si="7"/>
        <v>0</v>
      </c>
      <c r="U41" s="33">
        <f t="shared" si="7"/>
        <v>0</v>
      </c>
      <c r="V41" s="33">
        <f t="shared" si="7"/>
        <v>0</v>
      </c>
      <c r="W41" s="33">
        <f t="shared" ref="W41:AF41" si="8">SUM(W33,W24:W31,W35,W37:W39)</f>
        <v>0</v>
      </c>
      <c r="X41" s="33">
        <f t="shared" si="8"/>
        <v>0</v>
      </c>
      <c r="Y41" s="33">
        <f t="shared" si="8"/>
        <v>0</v>
      </c>
      <c r="Z41" s="33">
        <f t="shared" si="8"/>
        <v>0</v>
      </c>
      <c r="AA41" s="33">
        <f t="shared" si="8"/>
        <v>0</v>
      </c>
      <c r="AB41" s="33">
        <f t="shared" si="8"/>
        <v>0</v>
      </c>
      <c r="AC41" s="33">
        <f t="shared" si="8"/>
        <v>0</v>
      </c>
      <c r="AD41" s="33">
        <f t="shared" si="8"/>
        <v>0</v>
      </c>
      <c r="AE41" s="33">
        <f t="shared" si="8"/>
        <v>0</v>
      </c>
      <c r="AF41" s="33">
        <f t="shared" si="8"/>
        <v>0</v>
      </c>
      <c r="AH41" s="33">
        <f t="shared" si="2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2"/>
        <v>0</v>
      </c>
    </row>
    <row r="44" spans="2:34">
      <c r="B44" s="35" t="s">
        <v>27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2"/>
        <v>0</v>
      </c>
    </row>
    <row r="46" spans="2:34">
      <c r="B46" s="32" t="s">
        <v>28</v>
      </c>
      <c r="C46" s="33">
        <f>+C41+C43+C44</f>
        <v>0</v>
      </c>
      <c r="D46" s="33">
        <f t="shared" ref="D46:V46" si="9">+D41+D43+D44</f>
        <v>0</v>
      </c>
      <c r="E46" s="33">
        <f t="shared" si="9"/>
        <v>0</v>
      </c>
      <c r="F46" s="33">
        <f t="shared" si="9"/>
        <v>0</v>
      </c>
      <c r="G46" s="33">
        <f t="shared" si="9"/>
        <v>0</v>
      </c>
      <c r="H46" s="33">
        <f t="shared" si="9"/>
        <v>0</v>
      </c>
      <c r="I46" s="33">
        <f t="shared" si="9"/>
        <v>0</v>
      </c>
      <c r="J46" s="33">
        <f t="shared" si="9"/>
        <v>0</v>
      </c>
      <c r="K46" s="33">
        <f t="shared" si="9"/>
        <v>0</v>
      </c>
      <c r="L46" s="33">
        <f t="shared" si="9"/>
        <v>0</v>
      </c>
      <c r="M46" s="33">
        <f t="shared" si="9"/>
        <v>0</v>
      </c>
      <c r="N46" s="33">
        <f t="shared" si="9"/>
        <v>0</v>
      </c>
      <c r="O46" s="33">
        <f t="shared" si="9"/>
        <v>0</v>
      </c>
      <c r="P46" s="33">
        <f t="shared" si="9"/>
        <v>0</v>
      </c>
      <c r="Q46" s="33">
        <f t="shared" si="9"/>
        <v>0</v>
      </c>
      <c r="R46" s="33">
        <f t="shared" si="9"/>
        <v>0</v>
      </c>
      <c r="S46" s="33">
        <f t="shared" si="9"/>
        <v>0</v>
      </c>
      <c r="T46" s="33">
        <f t="shared" si="9"/>
        <v>0</v>
      </c>
      <c r="U46" s="33">
        <f t="shared" si="9"/>
        <v>0</v>
      </c>
      <c r="V46" s="33">
        <f t="shared" si="9"/>
        <v>0</v>
      </c>
      <c r="W46" s="33">
        <f t="shared" ref="W46:AF46" si="10">+W41+W43+W44</f>
        <v>0</v>
      </c>
      <c r="X46" s="33">
        <f t="shared" si="10"/>
        <v>0</v>
      </c>
      <c r="Y46" s="33">
        <f t="shared" si="10"/>
        <v>0</v>
      </c>
      <c r="Z46" s="33">
        <f t="shared" si="10"/>
        <v>0</v>
      </c>
      <c r="AA46" s="33">
        <f t="shared" si="10"/>
        <v>0</v>
      </c>
      <c r="AB46" s="33">
        <f t="shared" si="10"/>
        <v>0</v>
      </c>
      <c r="AC46" s="33">
        <f t="shared" si="10"/>
        <v>0</v>
      </c>
      <c r="AD46" s="33">
        <f t="shared" si="10"/>
        <v>0</v>
      </c>
      <c r="AE46" s="33">
        <f t="shared" si="10"/>
        <v>0</v>
      </c>
      <c r="AF46" s="33">
        <f t="shared" si="10"/>
        <v>0</v>
      </c>
      <c r="AH46" s="33">
        <f t="shared" si="2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V48" si="11">F21-F46</f>
        <v>0</v>
      </c>
      <c r="G48" s="36">
        <f t="shared" si="11"/>
        <v>0</v>
      </c>
      <c r="H48" s="36">
        <f t="shared" si="11"/>
        <v>0</v>
      </c>
      <c r="I48" s="36">
        <f t="shared" si="11"/>
        <v>0</v>
      </c>
      <c r="J48" s="36">
        <f t="shared" si="11"/>
        <v>0</v>
      </c>
      <c r="K48" s="36">
        <f t="shared" si="11"/>
        <v>0</v>
      </c>
      <c r="L48" s="36">
        <f t="shared" si="11"/>
        <v>0</v>
      </c>
      <c r="M48" s="36">
        <f t="shared" si="11"/>
        <v>0</v>
      </c>
      <c r="N48" s="36">
        <f t="shared" si="11"/>
        <v>0</v>
      </c>
      <c r="O48" s="36">
        <f t="shared" si="11"/>
        <v>0</v>
      </c>
      <c r="P48" s="36">
        <f t="shared" si="11"/>
        <v>0</v>
      </c>
      <c r="Q48" s="36">
        <f t="shared" si="11"/>
        <v>0</v>
      </c>
      <c r="R48" s="36">
        <f t="shared" si="11"/>
        <v>0</v>
      </c>
      <c r="S48" s="36">
        <f t="shared" si="11"/>
        <v>0</v>
      </c>
      <c r="T48" s="36">
        <f t="shared" si="11"/>
        <v>0</v>
      </c>
      <c r="U48" s="36">
        <f t="shared" si="11"/>
        <v>0</v>
      </c>
      <c r="V48" s="36">
        <f t="shared" si="11"/>
        <v>0</v>
      </c>
      <c r="W48" s="36">
        <f t="shared" ref="W48:AF48" si="12">W21-W46</f>
        <v>0</v>
      </c>
      <c r="X48" s="36">
        <f t="shared" si="12"/>
        <v>0</v>
      </c>
      <c r="Y48" s="36">
        <f t="shared" si="12"/>
        <v>0</v>
      </c>
      <c r="Z48" s="36">
        <f t="shared" si="12"/>
        <v>0</v>
      </c>
      <c r="AA48" s="36">
        <f t="shared" si="12"/>
        <v>0</v>
      </c>
      <c r="AB48" s="36">
        <f t="shared" si="12"/>
        <v>0</v>
      </c>
      <c r="AC48" s="36">
        <f t="shared" si="12"/>
        <v>0</v>
      </c>
      <c r="AD48" s="36">
        <f t="shared" si="12"/>
        <v>0</v>
      </c>
      <c r="AE48" s="36">
        <f t="shared" si="12"/>
        <v>0</v>
      </c>
      <c r="AF48" s="36">
        <f t="shared" si="12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13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13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13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V54" si="14">F48-F52-F53-F50</f>
        <v>0</v>
      </c>
      <c r="G54" s="36">
        <f t="shared" si="14"/>
        <v>0</v>
      </c>
      <c r="H54" s="36">
        <f t="shared" si="14"/>
        <v>0</v>
      </c>
      <c r="I54" s="36">
        <f t="shared" si="14"/>
        <v>0</v>
      </c>
      <c r="J54" s="36">
        <f t="shared" si="14"/>
        <v>0</v>
      </c>
      <c r="K54" s="36">
        <f t="shared" si="14"/>
        <v>0</v>
      </c>
      <c r="L54" s="36">
        <f t="shared" si="14"/>
        <v>0</v>
      </c>
      <c r="M54" s="36">
        <f t="shared" si="14"/>
        <v>0</v>
      </c>
      <c r="N54" s="36">
        <f t="shared" si="14"/>
        <v>0</v>
      </c>
      <c r="O54" s="36">
        <f t="shared" si="14"/>
        <v>0</v>
      </c>
      <c r="P54" s="36">
        <f t="shared" si="14"/>
        <v>0</v>
      </c>
      <c r="Q54" s="36">
        <f t="shared" si="14"/>
        <v>0</v>
      </c>
      <c r="R54" s="36">
        <f t="shared" si="14"/>
        <v>0</v>
      </c>
      <c r="S54" s="36">
        <f t="shared" si="14"/>
        <v>0</v>
      </c>
      <c r="T54" s="36">
        <f t="shared" si="14"/>
        <v>0</v>
      </c>
      <c r="U54" s="36">
        <f t="shared" si="14"/>
        <v>0</v>
      </c>
      <c r="V54" s="36">
        <f t="shared" si="14"/>
        <v>0</v>
      </c>
      <c r="W54" s="36">
        <f t="shared" ref="W54:AF54" si="15">W48-W52-W53-W50</f>
        <v>0</v>
      </c>
      <c r="X54" s="36">
        <f t="shared" si="15"/>
        <v>0</v>
      </c>
      <c r="Y54" s="36">
        <f t="shared" si="15"/>
        <v>0</v>
      </c>
      <c r="Z54" s="36">
        <f t="shared" si="15"/>
        <v>0</v>
      </c>
      <c r="AA54" s="36">
        <f t="shared" si="15"/>
        <v>0</v>
      </c>
      <c r="AB54" s="36">
        <f t="shared" si="15"/>
        <v>0</v>
      </c>
      <c r="AC54" s="36">
        <f t="shared" si="15"/>
        <v>0</v>
      </c>
      <c r="AD54" s="36">
        <f t="shared" si="15"/>
        <v>0</v>
      </c>
      <c r="AE54" s="36">
        <f t="shared" si="15"/>
        <v>0</v>
      </c>
      <c r="AF54" s="36">
        <f t="shared" si="15"/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V58" si="16">F54-F56</f>
        <v>0</v>
      </c>
      <c r="G58" s="36">
        <f>G54-G56</f>
        <v>0</v>
      </c>
      <c r="H58" s="36">
        <f t="shared" si="16"/>
        <v>0</v>
      </c>
      <c r="I58" s="36">
        <f t="shared" si="16"/>
        <v>0</v>
      </c>
      <c r="J58" s="36">
        <f t="shared" si="16"/>
        <v>0</v>
      </c>
      <c r="K58" s="36">
        <f t="shared" si="16"/>
        <v>0</v>
      </c>
      <c r="L58" s="36">
        <f t="shared" si="16"/>
        <v>0</v>
      </c>
      <c r="M58" s="36">
        <f t="shared" si="16"/>
        <v>0</v>
      </c>
      <c r="N58" s="36">
        <f t="shared" si="16"/>
        <v>0</v>
      </c>
      <c r="O58" s="36">
        <f t="shared" si="16"/>
        <v>0</v>
      </c>
      <c r="P58" s="36">
        <f t="shared" si="16"/>
        <v>0</v>
      </c>
      <c r="Q58" s="36">
        <f t="shared" si="16"/>
        <v>0</v>
      </c>
      <c r="R58" s="36">
        <f t="shared" si="16"/>
        <v>0</v>
      </c>
      <c r="S58" s="36">
        <f t="shared" si="16"/>
        <v>0</v>
      </c>
      <c r="T58" s="36">
        <f t="shared" si="16"/>
        <v>0</v>
      </c>
      <c r="U58" s="36">
        <f t="shared" si="16"/>
        <v>0</v>
      </c>
      <c r="V58" s="36">
        <f t="shared" si="16"/>
        <v>0</v>
      </c>
      <c r="W58" s="36">
        <f t="shared" ref="W58:AF58" si="17">W54-W56</f>
        <v>0</v>
      </c>
      <c r="X58" s="36">
        <f t="shared" si="17"/>
        <v>0</v>
      </c>
      <c r="Y58" s="36">
        <f t="shared" si="17"/>
        <v>0</v>
      </c>
      <c r="Z58" s="36">
        <f t="shared" si="17"/>
        <v>0</v>
      </c>
      <c r="AA58" s="36">
        <f t="shared" si="17"/>
        <v>0</v>
      </c>
      <c r="AB58" s="36">
        <f t="shared" si="17"/>
        <v>0</v>
      </c>
      <c r="AC58" s="36">
        <f t="shared" si="17"/>
        <v>0</v>
      </c>
      <c r="AD58" s="36">
        <f t="shared" si="17"/>
        <v>0</v>
      </c>
      <c r="AE58" s="36">
        <f t="shared" si="17"/>
        <v>0</v>
      </c>
      <c r="AF58" s="36">
        <f t="shared" si="17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8">D91</f>
        <v>0</v>
      </c>
      <c r="F62" s="47">
        <f t="shared" si="18"/>
        <v>0</v>
      </c>
      <c r="G62" s="47">
        <f t="shared" si="18"/>
        <v>0</v>
      </c>
      <c r="H62" s="47">
        <f t="shared" si="18"/>
        <v>0</v>
      </c>
      <c r="I62" s="47">
        <f t="shared" si="18"/>
        <v>0</v>
      </c>
      <c r="J62" s="47">
        <f t="shared" si="18"/>
        <v>0</v>
      </c>
      <c r="K62" s="47">
        <f t="shared" si="18"/>
        <v>0</v>
      </c>
      <c r="L62" s="47">
        <f t="shared" si="18"/>
        <v>0</v>
      </c>
      <c r="M62" s="47">
        <f t="shared" si="18"/>
        <v>0</v>
      </c>
      <c r="N62" s="47">
        <f t="shared" si="18"/>
        <v>0</v>
      </c>
      <c r="O62" s="47">
        <f t="shared" si="18"/>
        <v>0</v>
      </c>
      <c r="P62" s="47">
        <f t="shared" si="18"/>
        <v>0</v>
      </c>
      <c r="Q62" s="47">
        <f t="shared" si="18"/>
        <v>0</v>
      </c>
      <c r="R62" s="47">
        <f t="shared" si="18"/>
        <v>0</v>
      </c>
      <c r="S62" s="47">
        <f t="shared" si="18"/>
        <v>0</v>
      </c>
      <c r="T62" s="47">
        <f t="shared" si="18"/>
        <v>0</v>
      </c>
      <c r="U62" s="47">
        <f t="shared" si="18"/>
        <v>0</v>
      </c>
      <c r="V62" s="47">
        <f t="shared" si="18"/>
        <v>0</v>
      </c>
      <c r="W62" s="47">
        <f t="shared" si="18"/>
        <v>0</v>
      </c>
      <c r="X62" s="47">
        <f t="shared" si="18"/>
        <v>0</v>
      </c>
      <c r="Y62" s="47">
        <f t="shared" si="18"/>
        <v>0</v>
      </c>
      <c r="Z62" s="47">
        <f t="shared" si="18"/>
        <v>0</v>
      </c>
      <c r="AA62" s="47">
        <f t="shared" si="18"/>
        <v>0</v>
      </c>
      <c r="AB62" s="47">
        <f t="shared" si="18"/>
        <v>0</v>
      </c>
      <c r="AC62" s="47">
        <f t="shared" si="18"/>
        <v>0</v>
      </c>
      <c r="AD62" s="47">
        <f t="shared" si="18"/>
        <v>0</v>
      </c>
      <c r="AE62" s="47">
        <f t="shared" si="18"/>
        <v>0</v>
      </c>
      <c r="AF62" s="47">
        <f t="shared" si="18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9">D48</f>
        <v>0</v>
      </c>
      <c r="E65" s="54">
        <f t="shared" si="19"/>
        <v>0</v>
      </c>
      <c r="F65" s="54">
        <f t="shared" si="19"/>
        <v>0</v>
      </c>
      <c r="G65" s="54">
        <f t="shared" si="19"/>
        <v>0</v>
      </c>
      <c r="H65" s="54">
        <f t="shared" si="19"/>
        <v>0</v>
      </c>
      <c r="I65" s="54">
        <f t="shared" si="19"/>
        <v>0</v>
      </c>
      <c r="J65" s="54">
        <f t="shared" si="19"/>
        <v>0</v>
      </c>
      <c r="K65" s="54">
        <f t="shared" si="19"/>
        <v>0</v>
      </c>
      <c r="L65" s="54">
        <f t="shared" si="19"/>
        <v>0</v>
      </c>
      <c r="M65" s="54">
        <f t="shared" si="19"/>
        <v>0</v>
      </c>
      <c r="N65" s="54">
        <f t="shared" si="19"/>
        <v>0</v>
      </c>
      <c r="O65" s="54">
        <f t="shared" si="19"/>
        <v>0</v>
      </c>
      <c r="P65" s="54">
        <f t="shared" si="19"/>
        <v>0</v>
      </c>
      <c r="Q65" s="54">
        <f t="shared" si="19"/>
        <v>0</v>
      </c>
      <c r="R65" s="54">
        <f t="shared" si="19"/>
        <v>0</v>
      </c>
      <c r="S65" s="54">
        <f t="shared" si="19"/>
        <v>0</v>
      </c>
      <c r="T65" s="54">
        <f t="shared" si="19"/>
        <v>0</v>
      </c>
      <c r="U65" s="54">
        <f t="shared" si="19"/>
        <v>0</v>
      </c>
      <c r="V65" s="54">
        <f t="shared" si="19"/>
        <v>0</v>
      </c>
      <c r="W65" s="54">
        <f t="shared" si="19"/>
        <v>0</v>
      </c>
      <c r="X65" s="54">
        <f t="shared" si="19"/>
        <v>0</v>
      </c>
      <c r="Y65" s="54">
        <f t="shared" si="19"/>
        <v>0</v>
      </c>
      <c r="Z65" s="54">
        <f t="shared" si="19"/>
        <v>0</v>
      </c>
      <c r="AA65" s="54">
        <f t="shared" si="19"/>
        <v>0</v>
      </c>
      <c r="AB65" s="54">
        <f t="shared" si="19"/>
        <v>0</v>
      </c>
      <c r="AC65" s="54">
        <f t="shared" si="19"/>
        <v>0</v>
      </c>
      <c r="AD65" s="54">
        <f t="shared" si="19"/>
        <v>0</v>
      </c>
      <c r="AE65" s="54">
        <f t="shared" si="19"/>
        <v>0</v>
      </c>
      <c r="AF65" s="54">
        <f t="shared" si="19"/>
        <v>0</v>
      </c>
      <c r="AG65" s="9"/>
      <c r="AH65" s="28">
        <f t="shared" ref="AH65:AH88" si="20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21">-D56</f>
        <v>0</v>
      </c>
      <c r="E66" s="54">
        <f t="shared" si="21"/>
        <v>0</v>
      </c>
      <c r="F66" s="54">
        <f t="shared" si="21"/>
        <v>0</v>
      </c>
      <c r="G66" s="54">
        <f t="shared" si="21"/>
        <v>0</v>
      </c>
      <c r="H66" s="54">
        <f t="shared" si="21"/>
        <v>0</v>
      </c>
      <c r="I66" s="54">
        <f t="shared" si="21"/>
        <v>0</v>
      </c>
      <c r="J66" s="54">
        <f t="shared" si="21"/>
        <v>0</v>
      </c>
      <c r="K66" s="54">
        <f t="shared" si="21"/>
        <v>0</v>
      </c>
      <c r="L66" s="54">
        <f t="shared" si="21"/>
        <v>0</v>
      </c>
      <c r="M66" s="54">
        <f t="shared" si="21"/>
        <v>0</v>
      </c>
      <c r="N66" s="54">
        <f t="shared" si="21"/>
        <v>0</v>
      </c>
      <c r="O66" s="54">
        <f t="shared" si="21"/>
        <v>0</v>
      </c>
      <c r="P66" s="54">
        <f t="shared" si="21"/>
        <v>0</v>
      </c>
      <c r="Q66" s="54">
        <f t="shared" si="21"/>
        <v>0</v>
      </c>
      <c r="R66" s="54">
        <f t="shared" si="21"/>
        <v>0</v>
      </c>
      <c r="S66" s="54">
        <f t="shared" si="21"/>
        <v>0</v>
      </c>
      <c r="T66" s="54">
        <f t="shared" si="21"/>
        <v>0</v>
      </c>
      <c r="U66" s="54">
        <f t="shared" si="21"/>
        <v>0</v>
      </c>
      <c r="V66" s="54">
        <f t="shared" si="21"/>
        <v>0</v>
      </c>
      <c r="W66" s="54">
        <f t="shared" si="21"/>
        <v>0</v>
      </c>
      <c r="X66" s="54">
        <f t="shared" si="21"/>
        <v>0</v>
      </c>
      <c r="Y66" s="54">
        <f t="shared" si="21"/>
        <v>0</v>
      </c>
      <c r="Z66" s="54">
        <f t="shared" si="21"/>
        <v>0</v>
      </c>
      <c r="AA66" s="54">
        <f t="shared" si="21"/>
        <v>0</v>
      </c>
      <c r="AB66" s="54">
        <f t="shared" si="21"/>
        <v>0</v>
      </c>
      <c r="AC66" s="54">
        <f t="shared" si="21"/>
        <v>0</v>
      </c>
      <c r="AD66" s="54">
        <f t="shared" si="21"/>
        <v>0</v>
      </c>
      <c r="AE66" s="54">
        <f t="shared" si="21"/>
        <v>0</v>
      </c>
      <c r="AF66" s="54">
        <f t="shared" si="21"/>
        <v>0</v>
      </c>
      <c r="AG66" s="9"/>
      <c r="AH66" s="28">
        <f t="shared" si="20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20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20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20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20"/>
        <v>0</v>
      </c>
    </row>
    <row r="71" spans="2:34" customFormat="1">
      <c r="B71" s="32" t="s">
        <v>42</v>
      </c>
      <c r="C71" s="33">
        <f t="shared" ref="C71:AF71" si="22">SUM(C65:C70)</f>
        <v>0</v>
      </c>
      <c r="D71" s="33">
        <f t="shared" si="22"/>
        <v>0</v>
      </c>
      <c r="E71" s="33">
        <f t="shared" si="22"/>
        <v>0</v>
      </c>
      <c r="F71" s="33">
        <f t="shared" si="22"/>
        <v>0</v>
      </c>
      <c r="G71" s="33">
        <f t="shared" si="22"/>
        <v>0</v>
      </c>
      <c r="H71" s="33">
        <f t="shared" si="22"/>
        <v>0</v>
      </c>
      <c r="I71" s="33">
        <f t="shared" si="22"/>
        <v>0</v>
      </c>
      <c r="J71" s="33">
        <f t="shared" si="22"/>
        <v>0</v>
      </c>
      <c r="K71" s="33">
        <f t="shared" si="22"/>
        <v>0</v>
      </c>
      <c r="L71" s="33">
        <f t="shared" si="22"/>
        <v>0</v>
      </c>
      <c r="M71" s="33">
        <f t="shared" si="22"/>
        <v>0</v>
      </c>
      <c r="N71" s="33">
        <f t="shared" si="22"/>
        <v>0</v>
      </c>
      <c r="O71" s="33">
        <f t="shared" si="22"/>
        <v>0</v>
      </c>
      <c r="P71" s="33">
        <f t="shared" si="22"/>
        <v>0</v>
      </c>
      <c r="Q71" s="33">
        <f t="shared" si="22"/>
        <v>0</v>
      </c>
      <c r="R71" s="33">
        <f t="shared" si="22"/>
        <v>0</v>
      </c>
      <c r="S71" s="33">
        <f t="shared" si="22"/>
        <v>0</v>
      </c>
      <c r="T71" s="33">
        <f t="shared" si="22"/>
        <v>0</v>
      </c>
      <c r="U71" s="33">
        <f t="shared" si="22"/>
        <v>0</v>
      </c>
      <c r="V71" s="33">
        <f t="shared" si="22"/>
        <v>0</v>
      </c>
      <c r="W71" s="33">
        <f t="shared" si="22"/>
        <v>0</v>
      </c>
      <c r="X71" s="33">
        <f t="shared" si="22"/>
        <v>0</v>
      </c>
      <c r="Y71" s="33">
        <f t="shared" si="22"/>
        <v>0</v>
      </c>
      <c r="Z71" s="33">
        <f t="shared" si="22"/>
        <v>0</v>
      </c>
      <c r="AA71" s="33">
        <f t="shared" si="22"/>
        <v>0</v>
      </c>
      <c r="AB71" s="33">
        <f t="shared" si="22"/>
        <v>0</v>
      </c>
      <c r="AC71" s="33">
        <f t="shared" si="22"/>
        <v>0</v>
      </c>
      <c r="AD71" s="33">
        <f t="shared" si="22"/>
        <v>0</v>
      </c>
      <c r="AE71" s="33">
        <f t="shared" si="22"/>
        <v>0</v>
      </c>
      <c r="AF71" s="33">
        <f t="shared" si="22"/>
        <v>0</v>
      </c>
      <c r="AG71" s="9"/>
      <c r="AH71" s="33">
        <f t="shared" si="20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20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20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20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20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20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20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20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20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20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20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20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20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20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20"/>
        <v>0</v>
      </c>
    </row>
    <row r="88" spans="1:34" customFormat="1">
      <c r="A88" s="9"/>
      <c r="B88" s="32" t="s">
        <v>54</v>
      </c>
      <c r="C88" s="33">
        <f t="shared" ref="C88:AF88" si="23">SUM(C74:C87)</f>
        <v>0</v>
      </c>
      <c r="D88" s="33">
        <f t="shared" si="23"/>
        <v>0</v>
      </c>
      <c r="E88" s="33">
        <f t="shared" si="23"/>
        <v>0</v>
      </c>
      <c r="F88" s="33">
        <f t="shared" si="23"/>
        <v>0</v>
      </c>
      <c r="G88" s="33">
        <f t="shared" si="23"/>
        <v>0</v>
      </c>
      <c r="H88" s="33">
        <f t="shared" si="23"/>
        <v>0</v>
      </c>
      <c r="I88" s="33">
        <f t="shared" si="23"/>
        <v>0</v>
      </c>
      <c r="J88" s="33">
        <f t="shared" si="23"/>
        <v>0</v>
      </c>
      <c r="K88" s="33">
        <f t="shared" si="23"/>
        <v>0</v>
      </c>
      <c r="L88" s="33">
        <f t="shared" si="23"/>
        <v>0</v>
      </c>
      <c r="M88" s="33">
        <f t="shared" si="23"/>
        <v>0</v>
      </c>
      <c r="N88" s="33">
        <f t="shared" si="23"/>
        <v>0</v>
      </c>
      <c r="O88" s="33">
        <f t="shared" si="23"/>
        <v>0</v>
      </c>
      <c r="P88" s="33">
        <f t="shared" si="23"/>
        <v>0</v>
      </c>
      <c r="Q88" s="33">
        <f t="shared" si="23"/>
        <v>0</v>
      </c>
      <c r="R88" s="33">
        <f t="shared" si="23"/>
        <v>0</v>
      </c>
      <c r="S88" s="33">
        <f t="shared" si="23"/>
        <v>0</v>
      </c>
      <c r="T88" s="33">
        <f t="shared" si="23"/>
        <v>0</v>
      </c>
      <c r="U88" s="33">
        <f t="shared" si="23"/>
        <v>0</v>
      </c>
      <c r="V88" s="33">
        <f t="shared" si="23"/>
        <v>0</v>
      </c>
      <c r="W88" s="33">
        <f t="shared" si="23"/>
        <v>0</v>
      </c>
      <c r="X88" s="33">
        <f t="shared" si="23"/>
        <v>0</v>
      </c>
      <c r="Y88" s="33">
        <f t="shared" si="23"/>
        <v>0</v>
      </c>
      <c r="Z88" s="33">
        <f t="shared" si="23"/>
        <v>0</v>
      </c>
      <c r="AA88" s="33">
        <f t="shared" si="23"/>
        <v>0</v>
      </c>
      <c r="AB88" s="33">
        <f t="shared" si="23"/>
        <v>0</v>
      </c>
      <c r="AC88" s="33">
        <f t="shared" si="23"/>
        <v>0</v>
      </c>
      <c r="AD88" s="33">
        <f t="shared" si="23"/>
        <v>0</v>
      </c>
      <c r="AE88" s="33">
        <f t="shared" si="23"/>
        <v>0</v>
      </c>
      <c r="AF88" s="33">
        <f t="shared" si="23"/>
        <v>0</v>
      </c>
      <c r="AG88" s="9"/>
      <c r="AH88" s="33">
        <f t="shared" si="20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24">E88+E71</f>
        <v>0</v>
      </c>
      <c r="F90" s="58">
        <f t="shared" si="24"/>
        <v>0</v>
      </c>
      <c r="G90" s="58">
        <f t="shared" si="24"/>
        <v>0</v>
      </c>
      <c r="H90" s="58">
        <f t="shared" si="24"/>
        <v>0</v>
      </c>
      <c r="I90" s="58">
        <f t="shared" si="24"/>
        <v>0</v>
      </c>
      <c r="J90" s="58">
        <f t="shared" si="24"/>
        <v>0</v>
      </c>
      <c r="K90" s="58">
        <f t="shared" si="24"/>
        <v>0</v>
      </c>
      <c r="L90" s="58">
        <f t="shared" si="24"/>
        <v>0</v>
      </c>
      <c r="M90" s="58">
        <f t="shared" si="24"/>
        <v>0</v>
      </c>
      <c r="N90" s="58">
        <f t="shared" si="24"/>
        <v>0</v>
      </c>
      <c r="O90" s="58">
        <f t="shared" si="24"/>
        <v>0</v>
      </c>
      <c r="P90" s="58">
        <f t="shared" si="24"/>
        <v>0</v>
      </c>
      <c r="Q90" s="58">
        <f t="shared" si="24"/>
        <v>0</v>
      </c>
      <c r="R90" s="58">
        <f t="shared" si="24"/>
        <v>0</v>
      </c>
      <c r="S90" s="58">
        <f t="shared" si="24"/>
        <v>0</v>
      </c>
      <c r="T90" s="58">
        <f t="shared" si="24"/>
        <v>0</v>
      </c>
      <c r="U90" s="58">
        <f t="shared" si="24"/>
        <v>0</v>
      </c>
      <c r="V90" s="58">
        <f t="shared" si="24"/>
        <v>0</v>
      </c>
      <c r="W90" s="58">
        <f t="shared" si="24"/>
        <v>0</v>
      </c>
      <c r="X90" s="58">
        <f t="shared" si="24"/>
        <v>0</v>
      </c>
      <c r="Y90" s="58">
        <f t="shared" si="24"/>
        <v>0</v>
      </c>
      <c r="Z90" s="58">
        <f t="shared" si="24"/>
        <v>0</v>
      </c>
      <c r="AA90" s="58">
        <f t="shared" si="24"/>
        <v>0</v>
      </c>
      <c r="AB90" s="58">
        <f t="shared" si="24"/>
        <v>0</v>
      </c>
      <c r="AC90" s="58">
        <f t="shared" si="24"/>
        <v>0</v>
      </c>
      <c r="AD90" s="58">
        <f t="shared" si="24"/>
        <v>0</v>
      </c>
      <c r="AE90" s="58">
        <f t="shared" si="24"/>
        <v>0</v>
      </c>
      <c r="AF90" s="58">
        <f t="shared" si="24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24"/>
        <v>0</v>
      </c>
      <c r="E91" s="58">
        <f t="shared" si="24"/>
        <v>0</v>
      </c>
      <c r="F91" s="58">
        <f t="shared" si="24"/>
        <v>0</v>
      </c>
      <c r="G91" s="58">
        <f t="shared" si="24"/>
        <v>0</v>
      </c>
      <c r="H91" s="58">
        <f t="shared" si="24"/>
        <v>0</v>
      </c>
      <c r="I91" s="58">
        <f t="shared" si="24"/>
        <v>0</v>
      </c>
      <c r="J91" s="58">
        <f t="shared" si="24"/>
        <v>0</v>
      </c>
      <c r="K91" s="58">
        <f t="shared" si="24"/>
        <v>0</v>
      </c>
      <c r="L91" s="58">
        <f t="shared" si="24"/>
        <v>0</v>
      </c>
      <c r="M91" s="58">
        <f t="shared" si="24"/>
        <v>0</v>
      </c>
      <c r="N91" s="58">
        <f t="shared" si="24"/>
        <v>0</v>
      </c>
      <c r="O91" s="58">
        <f t="shared" si="24"/>
        <v>0</v>
      </c>
      <c r="P91" s="58">
        <f t="shared" si="24"/>
        <v>0</v>
      </c>
      <c r="Q91" s="58">
        <f t="shared" si="24"/>
        <v>0</v>
      </c>
      <c r="R91" s="58">
        <f t="shared" si="24"/>
        <v>0</v>
      </c>
      <c r="S91" s="58">
        <f t="shared" si="24"/>
        <v>0</v>
      </c>
      <c r="T91" s="58">
        <f t="shared" si="24"/>
        <v>0</v>
      </c>
      <c r="U91" s="58">
        <f t="shared" si="24"/>
        <v>0</v>
      </c>
      <c r="V91" s="58">
        <f t="shared" si="24"/>
        <v>0</v>
      </c>
      <c r="W91" s="58">
        <f t="shared" si="24"/>
        <v>0</v>
      </c>
      <c r="X91" s="58">
        <f t="shared" si="24"/>
        <v>0</v>
      </c>
      <c r="Y91" s="58">
        <f t="shared" si="24"/>
        <v>0</v>
      </c>
      <c r="Z91" s="58">
        <f t="shared" si="24"/>
        <v>0</v>
      </c>
      <c r="AA91" s="58">
        <f t="shared" si="24"/>
        <v>0</v>
      </c>
      <c r="AB91" s="58">
        <f t="shared" si="24"/>
        <v>0</v>
      </c>
      <c r="AC91" s="58">
        <f t="shared" si="24"/>
        <v>0</v>
      </c>
      <c r="AD91" s="58">
        <f t="shared" si="24"/>
        <v>0</v>
      </c>
      <c r="AE91" s="58">
        <f t="shared" si="24"/>
        <v>0</v>
      </c>
      <c r="AF91" s="58">
        <f t="shared" si="24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25">C11</f>
        <v>2025</v>
      </c>
      <c r="D96" s="19">
        <f t="shared" si="25"/>
        <v>2026</v>
      </c>
      <c r="E96" s="19">
        <f t="shared" si="25"/>
        <v>2027</v>
      </c>
      <c r="F96" s="19">
        <f t="shared" si="25"/>
        <v>2028</v>
      </c>
      <c r="G96" s="19">
        <f t="shared" si="25"/>
        <v>2029</v>
      </c>
      <c r="H96" s="19">
        <f t="shared" si="25"/>
        <v>2030</v>
      </c>
      <c r="I96" s="19">
        <f t="shared" si="25"/>
        <v>2031</v>
      </c>
      <c r="J96" s="19">
        <f t="shared" si="25"/>
        <v>2032</v>
      </c>
      <c r="K96" s="19">
        <f t="shared" si="25"/>
        <v>2033</v>
      </c>
      <c r="L96" s="19">
        <f t="shared" si="25"/>
        <v>2034</v>
      </c>
      <c r="M96" s="19">
        <f t="shared" si="25"/>
        <v>2035</v>
      </c>
      <c r="N96" s="19">
        <f t="shared" si="25"/>
        <v>2036</v>
      </c>
      <c r="O96" s="19">
        <f t="shared" si="25"/>
        <v>2037</v>
      </c>
      <c r="P96" s="19">
        <f t="shared" si="25"/>
        <v>2038</v>
      </c>
      <c r="Q96" s="19">
        <f t="shared" si="25"/>
        <v>2039</v>
      </c>
      <c r="R96" s="19">
        <f t="shared" si="25"/>
        <v>2040</v>
      </c>
      <c r="S96" s="19">
        <f t="shared" si="25"/>
        <v>2041</v>
      </c>
      <c r="T96" s="19">
        <f t="shared" si="25"/>
        <v>2042</v>
      </c>
      <c r="U96" s="19">
        <f t="shared" si="25"/>
        <v>2043</v>
      </c>
      <c r="V96" s="19">
        <f t="shared" si="25"/>
        <v>2044</v>
      </c>
      <c r="W96" s="19">
        <f t="shared" si="25"/>
        <v>2045</v>
      </c>
      <c r="X96" s="19">
        <f t="shared" si="25"/>
        <v>2046</v>
      </c>
      <c r="Y96" s="19">
        <f t="shared" si="25"/>
        <v>2047</v>
      </c>
      <c r="Z96" s="19">
        <f t="shared" si="25"/>
        <v>2048</v>
      </c>
      <c r="AA96" s="19">
        <f t="shared" si="25"/>
        <v>2049</v>
      </c>
      <c r="AB96" s="19">
        <f t="shared" si="25"/>
        <v>2050</v>
      </c>
      <c r="AC96" s="19">
        <f t="shared" si="25"/>
        <v>2051</v>
      </c>
      <c r="AD96" s="19">
        <f t="shared" si="25"/>
        <v>2052</v>
      </c>
      <c r="AE96" s="19">
        <f t="shared" si="25"/>
        <v>2053</v>
      </c>
      <c r="AF96" s="19">
        <f t="shared" si="25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26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26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26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V101" si="27">D96</f>
        <v>2026</v>
      </c>
      <c r="E101" s="19">
        <f t="shared" si="27"/>
        <v>2027</v>
      </c>
      <c r="F101" s="19">
        <f t="shared" si="27"/>
        <v>2028</v>
      </c>
      <c r="G101" s="19">
        <f t="shared" si="27"/>
        <v>2029</v>
      </c>
      <c r="H101" s="19">
        <f t="shared" si="27"/>
        <v>2030</v>
      </c>
      <c r="I101" s="19">
        <f t="shared" si="27"/>
        <v>2031</v>
      </c>
      <c r="J101" s="19">
        <f t="shared" si="27"/>
        <v>2032</v>
      </c>
      <c r="K101" s="19">
        <f t="shared" si="27"/>
        <v>2033</v>
      </c>
      <c r="L101" s="19">
        <f t="shared" si="27"/>
        <v>2034</v>
      </c>
      <c r="M101" s="19">
        <f t="shared" si="27"/>
        <v>2035</v>
      </c>
      <c r="N101" s="19">
        <f t="shared" si="27"/>
        <v>2036</v>
      </c>
      <c r="O101" s="19">
        <f t="shared" si="27"/>
        <v>2037</v>
      </c>
      <c r="P101" s="19">
        <f t="shared" si="27"/>
        <v>2038</v>
      </c>
      <c r="Q101" s="19">
        <f t="shared" si="27"/>
        <v>2039</v>
      </c>
      <c r="R101" s="19">
        <f t="shared" si="27"/>
        <v>2040</v>
      </c>
      <c r="S101" s="19">
        <f t="shared" si="27"/>
        <v>2041</v>
      </c>
      <c r="T101" s="19">
        <f t="shared" si="27"/>
        <v>2042</v>
      </c>
      <c r="U101" s="19">
        <f t="shared" si="27"/>
        <v>2043</v>
      </c>
      <c r="V101" s="19">
        <f t="shared" si="27"/>
        <v>2044</v>
      </c>
      <c r="W101" s="19">
        <f t="shared" ref="W101:AF101" si="28">W96</f>
        <v>2045</v>
      </c>
      <c r="X101" s="19">
        <f t="shared" si="28"/>
        <v>2046</v>
      </c>
      <c r="Y101" s="19">
        <f t="shared" si="28"/>
        <v>2047</v>
      </c>
      <c r="Z101" s="19">
        <f t="shared" si="28"/>
        <v>2048</v>
      </c>
      <c r="AA101" s="19">
        <f t="shared" si="28"/>
        <v>2049</v>
      </c>
      <c r="AB101" s="19">
        <f t="shared" si="28"/>
        <v>2050</v>
      </c>
      <c r="AC101" s="19">
        <f t="shared" si="28"/>
        <v>2051</v>
      </c>
      <c r="AD101" s="19">
        <f t="shared" si="28"/>
        <v>2052</v>
      </c>
      <c r="AE101" s="19">
        <f t="shared" si="28"/>
        <v>2053</v>
      </c>
      <c r="AF101" s="19">
        <f t="shared" si="28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9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9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9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9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V108" si="30">SUM(D97:D99,D102:D104,D106)</f>
        <v>0</v>
      </c>
      <c r="E108" s="33">
        <f t="shared" si="30"/>
        <v>0</v>
      </c>
      <c r="F108" s="33">
        <f t="shared" si="30"/>
        <v>0</v>
      </c>
      <c r="G108" s="33">
        <f t="shared" si="30"/>
        <v>0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33">
        <f t="shared" si="30"/>
        <v>0</v>
      </c>
      <c r="R108" s="33">
        <f t="shared" si="30"/>
        <v>0</v>
      </c>
      <c r="S108" s="33">
        <f t="shared" si="30"/>
        <v>0</v>
      </c>
      <c r="T108" s="33">
        <f t="shared" si="30"/>
        <v>0</v>
      </c>
      <c r="U108" s="33">
        <f t="shared" si="30"/>
        <v>0</v>
      </c>
      <c r="V108" s="33">
        <f t="shared" si="30"/>
        <v>0</v>
      </c>
      <c r="W108" s="33">
        <f t="shared" ref="W108:AF108" si="31">SUM(W97:W99,W102:W104,W106)</f>
        <v>0</v>
      </c>
      <c r="X108" s="33">
        <f t="shared" si="31"/>
        <v>0</v>
      </c>
      <c r="Y108" s="33">
        <f t="shared" si="31"/>
        <v>0</v>
      </c>
      <c r="Z108" s="33">
        <f t="shared" si="31"/>
        <v>0</v>
      </c>
      <c r="AA108" s="33">
        <f t="shared" si="31"/>
        <v>0</v>
      </c>
      <c r="AB108" s="33">
        <f t="shared" si="31"/>
        <v>0</v>
      </c>
      <c r="AC108" s="33">
        <f t="shared" si="31"/>
        <v>0</v>
      </c>
      <c r="AD108" s="33">
        <f t="shared" si="31"/>
        <v>0</v>
      </c>
      <c r="AE108" s="33">
        <f t="shared" si="31"/>
        <v>0</v>
      </c>
      <c r="AF108" s="33">
        <f t="shared" si="3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AR111"/>
  <sheetViews>
    <sheetView showGridLines="0" zoomScale="7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73.25" style="9" customWidth="1"/>
    <col min="3" max="39" width="10.625" style="9" customWidth="1"/>
    <col min="40" max="44" width="0" style="9" hidden="1" customWidth="1"/>
    <col min="45" max="16384" width="10.625" style="9" hidden="1"/>
  </cols>
  <sheetData>
    <row r="1" spans="1:39" s="10" customFormat="1">
      <c r="B1" s="12"/>
    </row>
    <row r="2" spans="1:39" s="10" customFormat="1" ht="15">
      <c r="A2" s="11" t="s">
        <v>4</v>
      </c>
      <c r="B2" s="12"/>
    </row>
    <row r="3" spans="1:39" s="10" customFormat="1" ht="15">
      <c r="A3" s="13" t="str">
        <f>'1-CEP global'!A3</f>
        <v>Cadres financiers - AMI Ombrières - Lot 2</v>
      </c>
      <c r="B3" s="12"/>
    </row>
    <row r="4" spans="1:39" s="10" customFormat="1" ht="15">
      <c r="A4" s="13" t="str">
        <f t="array" aca="1" ref="A4" ca="1">RIGHT(CELL("nomfichier",A1),LEN(CELL("nomfichier",A1))-SEARCH("]",CELL("nomfichier",A1)))</f>
        <v>1.2_GL696_PorteDeLyon</v>
      </c>
      <c r="B4" s="12"/>
    </row>
    <row r="5" spans="1:39" s="10" customFormat="1">
      <c r="B5" s="12"/>
    </row>
    <row r="6" spans="1:39" customFormat="1">
      <c r="B6" s="9"/>
    </row>
    <row r="7" spans="1:39" s="64" customFormat="1">
      <c r="A7" s="14"/>
      <c r="B7" s="15" t="str">
        <f t="array" aca="1" ref="B7" ca="1">"Onglet " &amp; (RIGHT(CELL("filename",A1),LEN(CELL("nomfichier",A1))-SEARCH("]",CELL("nomfichier",A1))))</f>
        <v>Onglet 1.2_GL696_PorteDeLyon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customFormat="1">
      <c r="B8" s="9"/>
    </row>
    <row r="9" spans="1:39" customFormat="1">
      <c r="B9" s="17" t="s">
        <v>5</v>
      </c>
    </row>
    <row r="10" spans="1:39" customFormat="1">
      <c r="B10" s="9"/>
    </row>
    <row r="11" spans="1:39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AF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si="0"/>
        <v>2045</v>
      </c>
      <c r="X11" s="19">
        <f t="shared" si="0"/>
        <v>2046</v>
      </c>
      <c r="Y11" s="19">
        <f t="shared" si="0"/>
        <v>2047</v>
      </c>
      <c r="Z11" s="19">
        <f t="shared" si="0"/>
        <v>2048</v>
      </c>
      <c r="AA11" s="19">
        <f t="shared" si="0"/>
        <v>2049</v>
      </c>
      <c r="AB11" s="19">
        <f t="shared" si="0"/>
        <v>2050</v>
      </c>
      <c r="AC11" s="19">
        <f t="shared" si="0"/>
        <v>2051</v>
      </c>
      <c r="AD11" s="19">
        <f t="shared" si="0"/>
        <v>2052</v>
      </c>
      <c r="AE11" s="19">
        <f t="shared" si="0"/>
        <v>2053</v>
      </c>
      <c r="AF11" s="19">
        <f t="shared" si="0"/>
        <v>2054</v>
      </c>
      <c r="AG11" s="9"/>
      <c r="AH11" s="19" t="s">
        <v>7</v>
      </c>
    </row>
    <row r="12" spans="1:39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9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9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9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9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1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1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1"/>
        <v>0</v>
      </c>
    </row>
    <row r="20" spans="2:34">
      <c r="AH20" s="29"/>
    </row>
    <row r="21" spans="2:34">
      <c r="B21" s="32" t="s">
        <v>12</v>
      </c>
      <c r="C21" s="33">
        <f t="shared" ref="C21:AF21" si="2">SUM(C15:C19)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  <c r="AC21" s="33">
        <f t="shared" si="2"/>
        <v>0</v>
      </c>
      <c r="AD21" s="33">
        <f t="shared" si="2"/>
        <v>0</v>
      </c>
      <c r="AE21" s="33">
        <f t="shared" si="2"/>
        <v>0</v>
      </c>
      <c r="AF21" s="33">
        <f t="shared" si="2"/>
        <v>0</v>
      </c>
      <c r="AH21" s="33">
        <f t="shared" si="1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AF23" si="3">D23+1</f>
        <v>2026</v>
      </c>
      <c r="F23" s="19">
        <f t="shared" si="3"/>
        <v>2027</v>
      </c>
      <c r="G23" s="19">
        <f t="shared" si="3"/>
        <v>2028</v>
      </c>
      <c r="H23" s="19">
        <f t="shared" si="3"/>
        <v>2029</v>
      </c>
      <c r="I23" s="19">
        <f t="shared" si="3"/>
        <v>2030</v>
      </c>
      <c r="J23" s="19">
        <f t="shared" si="3"/>
        <v>2031</v>
      </c>
      <c r="K23" s="19">
        <f t="shared" si="3"/>
        <v>2032</v>
      </c>
      <c r="L23" s="19">
        <f t="shared" si="3"/>
        <v>2033</v>
      </c>
      <c r="M23" s="19">
        <f t="shared" si="3"/>
        <v>2034</v>
      </c>
      <c r="N23" s="19">
        <f t="shared" si="3"/>
        <v>2035</v>
      </c>
      <c r="O23" s="19">
        <f t="shared" si="3"/>
        <v>2036</v>
      </c>
      <c r="P23" s="19">
        <f t="shared" si="3"/>
        <v>2037</v>
      </c>
      <c r="Q23" s="19">
        <f t="shared" si="3"/>
        <v>2038</v>
      </c>
      <c r="R23" s="19">
        <f t="shared" si="3"/>
        <v>2039</v>
      </c>
      <c r="S23" s="19">
        <f t="shared" si="3"/>
        <v>2040</v>
      </c>
      <c r="T23" s="19">
        <f t="shared" si="3"/>
        <v>2041</v>
      </c>
      <c r="U23" s="19">
        <f t="shared" si="3"/>
        <v>2042</v>
      </c>
      <c r="V23" s="19">
        <f t="shared" si="3"/>
        <v>2043</v>
      </c>
      <c r="W23" s="19">
        <f t="shared" si="3"/>
        <v>2044</v>
      </c>
      <c r="X23" s="19">
        <f t="shared" si="3"/>
        <v>2045</v>
      </c>
      <c r="Y23" s="19">
        <f t="shared" si="3"/>
        <v>2046</v>
      </c>
      <c r="Z23" s="19">
        <f t="shared" si="3"/>
        <v>2047</v>
      </c>
      <c r="AA23" s="19">
        <f t="shared" si="3"/>
        <v>2048</v>
      </c>
      <c r="AB23" s="19">
        <f t="shared" si="3"/>
        <v>2049</v>
      </c>
      <c r="AC23" s="19">
        <f t="shared" si="3"/>
        <v>2050</v>
      </c>
      <c r="AD23" s="19">
        <f t="shared" si="3"/>
        <v>2051</v>
      </c>
      <c r="AE23" s="19">
        <f t="shared" si="3"/>
        <v>2052</v>
      </c>
      <c r="AF23" s="19">
        <f t="shared" si="3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1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1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1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1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1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1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1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1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1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1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1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1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1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AF41" si="4">SUM(F33,F24:F31,F35,F37:F39)</f>
        <v>0</v>
      </c>
      <c r="G41" s="33">
        <f t="shared" si="4"/>
        <v>0</v>
      </c>
      <c r="H41" s="33">
        <f t="shared" si="4"/>
        <v>0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H41" s="33">
        <f t="shared" si="1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"/>
        <v>0</v>
      </c>
    </row>
    <row r="44" spans="2:34">
      <c r="B44" s="35" t="s">
        <v>70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"/>
        <v>0</v>
      </c>
    </row>
    <row r="46" spans="2:34">
      <c r="B46" s="32" t="s">
        <v>28</v>
      </c>
      <c r="C46" s="33">
        <f>+C41+C43+C44</f>
        <v>0</v>
      </c>
      <c r="D46" s="33">
        <f t="shared" ref="D46:AF46" si="5">+D41+D43+D44</f>
        <v>0</v>
      </c>
      <c r="E46" s="33">
        <f t="shared" si="5"/>
        <v>0</v>
      </c>
      <c r="F46" s="33">
        <f t="shared" si="5"/>
        <v>0</v>
      </c>
      <c r="G46" s="33">
        <f t="shared" si="5"/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0</v>
      </c>
      <c r="V46" s="33">
        <f t="shared" si="5"/>
        <v>0</v>
      </c>
      <c r="W46" s="33">
        <f t="shared" si="5"/>
        <v>0</v>
      </c>
      <c r="X46" s="33">
        <f t="shared" si="5"/>
        <v>0</v>
      </c>
      <c r="Y46" s="33">
        <f t="shared" si="5"/>
        <v>0</v>
      </c>
      <c r="Z46" s="33">
        <f t="shared" si="5"/>
        <v>0</v>
      </c>
      <c r="AA46" s="33">
        <f t="shared" si="5"/>
        <v>0</v>
      </c>
      <c r="AB46" s="33">
        <f t="shared" si="5"/>
        <v>0</v>
      </c>
      <c r="AC46" s="33">
        <f t="shared" si="5"/>
        <v>0</v>
      </c>
      <c r="AD46" s="33">
        <f t="shared" si="5"/>
        <v>0</v>
      </c>
      <c r="AE46" s="33">
        <f t="shared" si="5"/>
        <v>0</v>
      </c>
      <c r="AF46" s="33">
        <f t="shared" si="5"/>
        <v>0</v>
      </c>
      <c r="AH46" s="33">
        <f t="shared" si="1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AF48" si="6">F21-F46</f>
        <v>0</v>
      </c>
      <c r="G48" s="36">
        <f t="shared" si="6"/>
        <v>0</v>
      </c>
      <c r="H48" s="36">
        <f t="shared" si="6"/>
        <v>0</v>
      </c>
      <c r="I48" s="36">
        <f t="shared" si="6"/>
        <v>0</v>
      </c>
      <c r="J48" s="36">
        <f t="shared" si="6"/>
        <v>0</v>
      </c>
      <c r="K48" s="36">
        <f t="shared" si="6"/>
        <v>0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0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7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7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7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AF54" si="8">F48-F52-F53-F50</f>
        <v>0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0</v>
      </c>
      <c r="K54" s="36">
        <f t="shared" si="8"/>
        <v>0</v>
      </c>
      <c r="L54" s="36">
        <f t="shared" si="8"/>
        <v>0</v>
      </c>
      <c r="M54" s="36">
        <f t="shared" si="8"/>
        <v>0</v>
      </c>
      <c r="N54" s="36">
        <f t="shared" si="8"/>
        <v>0</v>
      </c>
      <c r="O54" s="36">
        <f t="shared" si="8"/>
        <v>0</v>
      </c>
      <c r="P54" s="36">
        <f t="shared" si="8"/>
        <v>0</v>
      </c>
      <c r="Q54" s="36">
        <f t="shared" si="8"/>
        <v>0</v>
      </c>
      <c r="R54" s="36">
        <f t="shared" si="8"/>
        <v>0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6">
        <f t="shared" si="8"/>
        <v>0</v>
      </c>
      <c r="X54" s="36">
        <f t="shared" si="8"/>
        <v>0</v>
      </c>
      <c r="Y54" s="36">
        <f t="shared" si="8"/>
        <v>0</v>
      </c>
      <c r="Z54" s="36">
        <f t="shared" si="8"/>
        <v>0</v>
      </c>
      <c r="AA54" s="36">
        <f t="shared" si="8"/>
        <v>0</v>
      </c>
      <c r="AB54" s="36">
        <f t="shared" si="8"/>
        <v>0</v>
      </c>
      <c r="AC54" s="36">
        <f t="shared" si="8"/>
        <v>0</v>
      </c>
      <c r="AD54" s="36">
        <f t="shared" si="8"/>
        <v>0</v>
      </c>
      <c r="AE54" s="36">
        <f t="shared" si="8"/>
        <v>0</v>
      </c>
      <c r="AF54" s="36">
        <f t="shared" si="8"/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AF58" si="9">F54-F56</f>
        <v>0</v>
      </c>
      <c r="G58" s="36">
        <f>G54-G56</f>
        <v>0</v>
      </c>
      <c r="H58" s="36">
        <f t="shared" si="9"/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O58" s="36">
        <f t="shared" si="9"/>
        <v>0</v>
      </c>
      <c r="P58" s="36">
        <f t="shared" si="9"/>
        <v>0</v>
      </c>
      <c r="Q58" s="36">
        <f t="shared" si="9"/>
        <v>0</v>
      </c>
      <c r="R58" s="36">
        <f t="shared" si="9"/>
        <v>0</v>
      </c>
      <c r="S58" s="36">
        <f t="shared" si="9"/>
        <v>0</v>
      </c>
      <c r="T58" s="36">
        <f t="shared" si="9"/>
        <v>0</v>
      </c>
      <c r="U58" s="36">
        <f t="shared" si="9"/>
        <v>0</v>
      </c>
      <c r="V58" s="36">
        <f t="shared" si="9"/>
        <v>0</v>
      </c>
      <c r="W58" s="36">
        <f t="shared" si="9"/>
        <v>0</v>
      </c>
      <c r="X58" s="36">
        <f t="shared" si="9"/>
        <v>0</v>
      </c>
      <c r="Y58" s="36">
        <f t="shared" si="9"/>
        <v>0</v>
      </c>
      <c r="Z58" s="36">
        <f t="shared" si="9"/>
        <v>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0</v>
      </c>
      <c r="AF58" s="36">
        <f t="shared" si="9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0">D91</f>
        <v>0</v>
      </c>
      <c r="F62" s="47">
        <f t="shared" si="10"/>
        <v>0</v>
      </c>
      <c r="G62" s="47">
        <f t="shared" si="10"/>
        <v>0</v>
      </c>
      <c r="H62" s="47">
        <f t="shared" si="10"/>
        <v>0</v>
      </c>
      <c r="I62" s="47">
        <f t="shared" si="10"/>
        <v>0</v>
      </c>
      <c r="J62" s="47">
        <f t="shared" si="10"/>
        <v>0</v>
      </c>
      <c r="K62" s="47">
        <f t="shared" si="10"/>
        <v>0</v>
      </c>
      <c r="L62" s="47">
        <f t="shared" si="10"/>
        <v>0</v>
      </c>
      <c r="M62" s="47">
        <f t="shared" si="10"/>
        <v>0</v>
      </c>
      <c r="N62" s="47">
        <f t="shared" si="10"/>
        <v>0</v>
      </c>
      <c r="O62" s="47">
        <f t="shared" si="10"/>
        <v>0</v>
      </c>
      <c r="P62" s="47">
        <f t="shared" si="10"/>
        <v>0</v>
      </c>
      <c r="Q62" s="47">
        <f t="shared" si="10"/>
        <v>0</v>
      </c>
      <c r="R62" s="47">
        <f t="shared" si="10"/>
        <v>0</v>
      </c>
      <c r="S62" s="47">
        <f t="shared" si="10"/>
        <v>0</v>
      </c>
      <c r="T62" s="47">
        <f t="shared" si="10"/>
        <v>0</v>
      </c>
      <c r="U62" s="47">
        <f t="shared" si="10"/>
        <v>0</v>
      </c>
      <c r="V62" s="47">
        <f t="shared" si="10"/>
        <v>0</v>
      </c>
      <c r="W62" s="47">
        <f t="shared" si="10"/>
        <v>0</v>
      </c>
      <c r="X62" s="47">
        <f t="shared" si="10"/>
        <v>0</v>
      </c>
      <c r="Y62" s="47">
        <f t="shared" si="10"/>
        <v>0</v>
      </c>
      <c r="Z62" s="47">
        <f t="shared" si="10"/>
        <v>0</v>
      </c>
      <c r="AA62" s="47">
        <f t="shared" si="10"/>
        <v>0</v>
      </c>
      <c r="AB62" s="47">
        <f t="shared" si="10"/>
        <v>0</v>
      </c>
      <c r="AC62" s="47">
        <f t="shared" si="10"/>
        <v>0</v>
      </c>
      <c r="AD62" s="47">
        <f t="shared" si="10"/>
        <v>0</v>
      </c>
      <c r="AE62" s="47">
        <f t="shared" si="10"/>
        <v>0</v>
      </c>
      <c r="AF62" s="47">
        <f t="shared" si="10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1">D48</f>
        <v>0</v>
      </c>
      <c r="E65" s="54">
        <f t="shared" si="11"/>
        <v>0</v>
      </c>
      <c r="F65" s="54">
        <f t="shared" si="11"/>
        <v>0</v>
      </c>
      <c r="G65" s="54">
        <f t="shared" si="11"/>
        <v>0</v>
      </c>
      <c r="H65" s="54">
        <f t="shared" si="11"/>
        <v>0</v>
      </c>
      <c r="I65" s="54">
        <f t="shared" si="11"/>
        <v>0</v>
      </c>
      <c r="J65" s="54">
        <f t="shared" si="11"/>
        <v>0</v>
      </c>
      <c r="K65" s="54">
        <f t="shared" si="11"/>
        <v>0</v>
      </c>
      <c r="L65" s="54">
        <f t="shared" si="11"/>
        <v>0</v>
      </c>
      <c r="M65" s="54">
        <f t="shared" si="11"/>
        <v>0</v>
      </c>
      <c r="N65" s="54">
        <f t="shared" si="11"/>
        <v>0</v>
      </c>
      <c r="O65" s="54">
        <f t="shared" si="11"/>
        <v>0</v>
      </c>
      <c r="P65" s="54">
        <f t="shared" si="11"/>
        <v>0</v>
      </c>
      <c r="Q65" s="54">
        <f t="shared" si="11"/>
        <v>0</v>
      </c>
      <c r="R65" s="54">
        <f t="shared" si="11"/>
        <v>0</v>
      </c>
      <c r="S65" s="54">
        <f t="shared" si="11"/>
        <v>0</v>
      </c>
      <c r="T65" s="54">
        <f t="shared" si="11"/>
        <v>0</v>
      </c>
      <c r="U65" s="54">
        <f t="shared" si="11"/>
        <v>0</v>
      </c>
      <c r="V65" s="54">
        <f t="shared" si="11"/>
        <v>0</v>
      </c>
      <c r="W65" s="54">
        <f t="shared" si="11"/>
        <v>0</v>
      </c>
      <c r="X65" s="54">
        <f t="shared" si="11"/>
        <v>0</v>
      </c>
      <c r="Y65" s="54">
        <f t="shared" si="11"/>
        <v>0</v>
      </c>
      <c r="Z65" s="54">
        <f t="shared" si="11"/>
        <v>0</v>
      </c>
      <c r="AA65" s="54">
        <f t="shared" si="11"/>
        <v>0</v>
      </c>
      <c r="AB65" s="54">
        <f t="shared" si="11"/>
        <v>0</v>
      </c>
      <c r="AC65" s="54">
        <f t="shared" si="11"/>
        <v>0</v>
      </c>
      <c r="AD65" s="54">
        <f t="shared" si="11"/>
        <v>0</v>
      </c>
      <c r="AE65" s="54">
        <f t="shared" si="11"/>
        <v>0</v>
      </c>
      <c r="AF65" s="54">
        <f t="shared" si="11"/>
        <v>0</v>
      </c>
      <c r="AG65" s="9"/>
      <c r="AH65" s="28">
        <f t="shared" ref="AH65:AH88" si="12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13">-D56</f>
        <v>0</v>
      </c>
      <c r="E66" s="54">
        <f t="shared" si="13"/>
        <v>0</v>
      </c>
      <c r="F66" s="54">
        <f t="shared" si="13"/>
        <v>0</v>
      </c>
      <c r="G66" s="54">
        <f t="shared" si="13"/>
        <v>0</v>
      </c>
      <c r="H66" s="54">
        <f t="shared" si="13"/>
        <v>0</v>
      </c>
      <c r="I66" s="54">
        <f t="shared" si="13"/>
        <v>0</v>
      </c>
      <c r="J66" s="54">
        <f t="shared" si="13"/>
        <v>0</v>
      </c>
      <c r="K66" s="54">
        <f t="shared" si="13"/>
        <v>0</v>
      </c>
      <c r="L66" s="54">
        <f t="shared" si="13"/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P66" s="54">
        <f t="shared" si="13"/>
        <v>0</v>
      </c>
      <c r="Q66" s="54">
        <f t="shared" si="13"/>
        <v>0</v>
      </c>
      <c r="R66" s="54">
        <f t="shared" si="13"/>
        <v>0</v>
      </c>
      <c r="S66" s="54">
        <f t="shared" si="13"/>
        <v>0</v>
      </c>
      <c r="T66" s="54">
        <f t="shared" si="13"/>
        <v>0</v>
      </c>
      <c r="U66" s="54">
        <f t="shared" si="13"/>
        <v>0</v>
      </c>
      <c r="V66" s="54">
        <f t="shared" si="13"/>
        <v>0</v>
      </c>
      <c r="W66" s="54">
        <f t="shared" si="13"/>
        <v>0</v>
      </c>
      <c r="X66" s="54">
        <f t="shared" si="13"/>
        <v>0</v>
      </c>
      <c r="Y66" s="54">
        <f t="shared" si="13"/>
        <v>0</v>
      </c>
      <c r="Z66" s="54">
        <f t="shared" si="13"/>
        <v>0</v>
      </c>
      <c r="AA66" s="54">
        <f t="shared" si="13"/>
        <v>0</v>
      </c>
      <c r="AB66" s="54">
        <f t="shared" si="13"/>
        <v>0</v>
      </c>
      <c r="AC66" s="54">
        <f t="shared" si="13"/>
        <v>0</v>
      </c>
      <c r="AD66" s="54">
        <f t="shared" si="13"/>
        <v>0</v>
      </c>
      <c r="AE66" s="54">
        <f t="shared" si="13"/>
        <v>0</v>
      </c>
      <c r="AF66" s="54">
        <f t="shared" si="13"/>
        <v>0</v>
      </c>
      <c r="AG66" s="9"/>
      <c r="AH66" s="28">
        <f t="shared" si="12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12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12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12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12"/>
        <v>0</v>
      </c>
    </row>
    <row r="71" spans="2:34" customFormat="1">
      <c r="B71" s="32" t="s">
        <v>42</v>
      </c>
      <c r="C71" s="33">
        <f t="shared" ref="C71:AF71" si="14">SUM(C65:C70)</f>
        <v>0</v>
      </c>
      <c r="D71" s="33">
        <f t="shared" si="14"/>
        <v>0</v>
      </c>
      <c r="E71" s="33">
        <f t="shared" si="14"/>
        <v>0</v>
      </c>
      <c r="F71" s="33">
        <f t="shared" si="14"/>
        <v>0</v>
      </c>
      <c r="G71" s="33">
        <f t="shared" si="14"/>
        <v>0</v>
      </c>
      <c r="H71" s="33">
        <f t="shared" si="14"/>
        <v>0</v>
      </c>
      <c r="I71" s="33">
        <f t="shared" si="14"/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>
        <f t="shared" si="14"/>
        <v>0</v>
      </c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  <c r="W71" s="33">
        <f t="shared" si="14"/>
        <v>0</v>
      </c>
      <c r="X71" s="33">
        <f t="shared" si="14"/>
        <v>0</v>
      </c>
      <c r="Y71" s="33">
        <f t="shared" si="14"/>
        <v>0</v>
      </c>
      <c r="Z71" s="33">
        <f t="shared" si="14"/>
        <v>0</v>
      </c>
      <c r="AA71" s="33">
        <f t="shared" si="14"/>
        <v>0</v>
      </c>
      <c r="AB71" s="33">
        <f t="shared" si="14"/>
        <v>0</v>
      </c>
      <c r="AC71" s="33">
        <f t="shared" si="14"/>
        <v>0</v>
      </c>
      <c r="AD71" s="33">
        <f t="shared" si="14"/>
        <v>0</v>
      </c>
      <c r="AE71" s="33">
        <f t="shared" si="14"/>
        <v>0</v>
      </c>
      <c r="AF71" s="33">
        <f t="shared" si="14"/>
        <v>0</v>
      </c>
      <c r="AG71" s="9"/>
      <c r="AH71" s="33">
        <f t="shared" si="12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12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12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12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12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12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12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12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12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12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12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12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12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12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12"/>
        <v>0</v>
      </c>
    </row>
    <row r="88" spans="1:34" customFormat="1">
      <c r="A88" s="9"/>
      <c r="B88" s="32" t="s">
        <v>54</v>
      </c>
      <c r="C88" s="33">
        <f t="shared" ref="C88:AF88" si="15">SUM(C74:C87)</f>
        <v>0</v>
      </c>
      <c r="D88" s="33">
        <f t="shared" si="15"/>
        <v>0</v>
      </c>
      <c r="E88" s="33">
        <f t="shared" si="15"/>
        <v>0</v>
      </c>
      <c r="F88" s="33">
        <f t="shared" si="15"/>
        <v>0</v>
      </c>
      <c r="G88" s="33">
        <f t="shared" si="15"/>
        <v>0</v>
      </c>
      <c r="H88" s="33">
        <f t="shared" si="15"/>
        <v>0</v>
      </c>
      <c r="I88" s="33">
        <f t="shared" si="15"/>
        <v>0</v>
      </c>
      <c r="J88" s="33">
        <f t="shared" si="15"/>
        <v>0</v>
      </c>
      <c r="K88" s="33">
        <f t="shared" si="15"/>
        <v>0</v>
      </c>
      <c r="L88" s="33">
        <f t="shared" si="15"/>
        <v>0</v>
      </c>
      <c r="M88" s="33">
        <f t="shared" si="15"/>
        <v>0</v>
      </c>
      <c r="N88" s="33">
        <f t="shared" si="15"/>
        <v>0</v>
      </c>
      <c r="O88" s="33">
        <f t="shared" si="15"/>
        <v>0</v>
      </c>
      <c r="P88" s="33">
        <f t="shared" si="15"/>
        <v>0</v>
      </c>
      <c r="Q88" s="33">
        <f t="shared" si="15"/>
        <v>0</v>
      </c>
      <c r="R88" s="33">
        <f t="shared" si="15"/>
        <v>0</v>
      </c>
      <c r="S88" s="33">
        <f t="shared" si="15"/>
        <v>0</v>
      </c>
      <c r="T88" s="33">
        <f t="shared" si="15"/>
        <v>0</v>
      </c>
      <c r="U88" s="33">
        <f t="shared" si="15"/>
        <v>0</v>
      </c>
      <c r="V88" s="33">
        <f t="shared" si="15"/>
        <v>0</v>
      </c>
      <c r="W88" s="33">
        <f t="shared" si="15"/>
        <v>0</v>
      </c>
      <c r="X88" s="33">
        <f t="shared" si="15"/>
        <v>0</v>
      </c>
      <c r="Y88" s="33">
        <f t="shared" si="15"/>
        <v>0</v>
      </c>
      <c r="Z88" s="33">
        <f t="shared" si="15"/>
        <v>0</v>
      </c>
      <c r="AA88" s="33">
        <f t="shared" si="15"/>
        <v>0</v>
      </c>
      <c r="AB88" s="33">
        <f t="shared" si="15"/>
        <v>0</v>
      </c>
      <c r="AC88" s="33">
        <f t="shared" si="15"/>
        <v>0</v>
      </c>
      <c r="AD88" s="33">
        <f t="shared" si="15"/>
        <v>0</v>
      </c>
      <c r="AE88" s="33">
        <f t="shared" si="15"/>
        <v>0</v>
      </c>
      <c r="AF88" s="33">
        <f t="shared" si="15"/>
        <v>0</v>
      </c>
      <c r="AG88" s="9"/>
      <c r="AH88" s="33">
        <f t="shared" si="12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16">E88+E71</f>
        <v>0</v>
      </c>
      <c r="F90" s="58">
        <f t="shared" si="16"/>
        <v>0</v>
      </c>
      <c r="G90" s="58">
        <f t="shared" si="16"/>
        <v>0</v>
      </c>
      <c r="H90" s="58">
        <f t="shared" si="16"/>
        <v>0</v>
      </c>
      <c r="I90" s="58">
        <f t="shared" si="16"/>
        <v>0</v>
      </c>
      <c r="J90" s="58">
        <f t="shared" si="16"/>
        <v>0</v>
      </c>
      <c r="K90" s="58">
        <f t="shared" si="16"/>
        <v>0</v>
      </c>
      <c r="L90" s="58">
        <f t="shared" si="16"/>
        <v>0</v>
      </c>
      <c r="M90" s="58">
        <f t="shared" si="16"/>
        <v>0</v>
      </c>
      <c r="N90" s="58">
        <f t="shared" si="16"/>
        <v>0</v>
      </c>
      <c r="O90" s="58">
        <f t="shared" si="16"/>
        <v>0</v>
      </c>
      <c r="P90" s="58">
        <f t="shared" si="16"/>
        <v>0</v>
      </c>
      <c r="Q90" s="58">
        <f t="shared" si="16"/>
        <v>0</v>
      </c>
      <c r="R90" s="58">
        <f t="shared" si="16"/>
        <v>0</v>
      </c>
      <c r="S90" s="58">
        <f t="shared" si="16"/>
        <v>0</v>
      </c>
      <c r="T90" s="58">
        <f t="shared" si="16"/>
        <v>0</v>
      </c>
      <c r="U90" s="58">
        <f t="shared" si="16"/>
        <v>0</v>
      </c>
      <c r="V90" s="58">
        <f t="shared" si="16"/>
        <v>0</v>
      </c>
      <c r="W90" s="58">
        <f t="shared" si="16"/>
        <v>0</v>
      </c>
      <c r="X90" s="58">
        <f t="shared" si="16"/>
        <v>0</v>
      </c>
      <c r="Y90" s="58">
        <f t="shared" si="16"/>
        <v>0</v>
      </c>
      <c r="Z90" s="58">
        <f t="shared" si="16"/>
        <v>0</v>
      </c>
      <c r="AA90" s="58">
        <f t="shared" si="16"/>
        <v>0</v>
      </c>
      <c r="AB90" s="58">
        <f t="shared" si="16"/>
        <v>0</v>
      </c>
      <c r="AC90" s="58">
        <f t="shared" si="16"/>
        <v>0</v>
      </c>
      <c r="AD90" s="58">
        <f t="shared" si="16"/>
        <v>0</v>
      </c>
      <c r="AE90" s="58">
        <f t="shared" si="16"/>
        <v>0</v>
      </c>
      <c r="AF90" s="58">
        <f t="shared" si="16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16"/>
        <v>0</v>
      </c>
      <c r="E91" s="58">
        <f t="shared" si="16"/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 t="shared" si="16"/>
        <v>0</v>
      </c>
      <c r="AC91" s="58">
        <f t="shared" si="16"/>
        <v>0</v>
      </c>
      <c r="AD91" s="58">
        <f t="shared" si="16"/>
        <v>0</v>
      </c>
      <c r="AE91" s="58">
        <f t="shared" si="16"/>
        <v>0</v>
      </c>
      <c r="AF91" s="58">
        <f t="shared" si="16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17">C11</f>
        <v>2025</v>
      </c>
      <c r="D96" s="19">
        <f t="shared" si="17"/>
        <v>2026</v>
      </c>
      <c r="E96" s="19">
        <f t="shared" si="17"/>
        <v>2027</v>
      </c>
      <c r="F96" s="19">
        <f t="shared" si="17"/>
        <v>2028</v>
      </c>
      <c r="G96" s="19">
        <f t="shared" si="17"/>
        <v>2029</v>
      </c>
      <c r="H96" s="19">
        <f t="shared" si="17"/>
        <v>2030</v>
      </c>
      <c r="I96" s="19">
        <f t="shared" si="17"/>
        <v>2031</v>
      </c>
      <c r="J96" s="19">
        <f t="shared" si="17"/>
        <v>2032</v>
      </c>
      <c r="K96" s="19">
        <f t="shared" si="17"/>
        <v>2033</v>
      </c>
      <c r="L96" s="19">
        <f t="shared" si="17"/>
        <v>2034</v>
      </c>
      <c r="M96" s="19">
        <f t="shared" si="17"/>
        <v>2035</v>
      </c>
      <c r="N96" s="19">
        <f t="shared" si="17"/>
        <v>2036</v>
      </c>
      <c r="O96" s="19">
        <f t="shared" si="17"/>
        <v>2037</v>
      </c>
      <c r="P96" s="19">
        <f t="shared" si="17"/>
        <v>2038</v>
      </c>
      <c r="Q96" s="19">
        <f t="shared" si="17"/>
        <v>2039</v>
      </c>
      <c r="R96" s="19">
        <f t="shared" si="17"/>
        <v>2040</v>
      </c>
      <c r="S96" s="19">
        <f t="shared" si="17"/>
        <v>2041</v>
      </c>
      <c r="T96" s="19">
        <f t="shared" si="17"/>
        <v>2042</v>
      </c>
      <c r="U96" s="19">
        <f t="shared" si="17"/>
        <v>2043</v>
      </c>
      <c r="V96" s="19">
        <f t="shared" si="17"/>
        <v>2044</v>
      </c>
      <c r="W96" s="19">
        <f t="shared" si="17"/>
        <v>2045</v>
      </c>
      <c r="X96" s="19">
        <f t="shared" si="17"/>
        <v>2046</v>
      </c>
      <c r="Y96" s="19">
        <f t="shared" si="17"/>
        <v>2047</v>
      </c>
      <c r="Z96" s="19">
        <f t="shared" si="17"/>
        <v>2048</v>
      </c>
      <c r="AA96" s="19">
        <f t="shared" si="17"/>
        <v>2049</v>
      </c>
      <c r="AB96" s="19">
        <f t="shared" si="17"/>
        <v>2050</v>
      </c>
      <c r="AC96" s="19">
        <f t="shared" si="17"/>
        <v>2051</v>
      </c>
      <c r="AD96" s="19">
        <f t="shared" si="17"/>
        <v>2052</v>
      </c>
      <c r="AE96" s="19">
        <f t="shared" si="17"/>
        <v>2053</v>
      </c>
      <c r="AF96" s="19">
        <f t="shared" si="17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18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18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18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AF101" si="19">D96</f>
        <v>2026</v>
      </c>
      <c r="E101" s="19">
        <f t="shared" si="19"/>
        <v>2027</v>
      </c>
      <c r="F101" s="19">
        <f t="shared" si="19"/>
        <v>2028</v>
      </c>
      <c r="G101" s="19">
        <f t="shared" si="19"/>
        <v>2029</v>
      </c>
      <c r="H101" s="19">
        <f t="shared" si="19"/>
        <v>2030</v>
      </c>
      <c r="I101" s="19">
        <f t="shared" si="19"/>
        <v>2031</v>
      </c>
      <c r="J101" s="19">
        <f t="shared" si="19"/>
        <v>2032</v>
      </c>
      <c r="K101" s="19">
        <f t="shared" si="19"/>
        <v>2033</v>
      </c>
      <c r="L101" s="19">
        <f t="shared" si="19"/>
        <v>2034</v>
      </c>
      <c r="M101" s="19">
        <f t="shared" si="19"/>
        <v>2035</v>
      </c>
      <c r="N101" s="19">
        <f t="shared" si="19"/>
        <v>2036</v>
      </c>
      <c r="O101" s="19">
        <f t="shared" si="19"/>
        <v>2037</v>
      </c>
      <c r="P101" s="19">
        <f t="shared" si="19"/>
        <v>2038</v>
      </c>
      <c r="Q101" s="19">
        <f t="shared" si="19"/>
        <v>2039</v>
      </c>
      <c r="R101" s="19">
        <f t="shared" si="19"/>
        <v>2040</v>
      </c>
      <c r="S101" s="19">
        <f t="shared" si="19"/>
        <v>2041</v>
      </c>
      <c r="T101" s="19">
        <f t="shared" si="19"/>
        <v>2042</v>
      </c>
      <c r="U101" s="19">
        <f t="shared" si="19"/>
        <v>2043</v>
      </c>
      <c r="V101" s="19">
        <f t="shared" si="19"/>
        <v>2044</v>
      </c>
      <c r="W101" s="19">
        <f t="shared" si="19"/>
        <v>2045</v>
      </c>
      <c r="X101" s="19">
        <f t="shared" si="19"/>
        <v>2046</v>
      </c>
      <c r="Y101" s="19">
        <f t="shared" si="19"/>
        <v>2047</v>
      </c>
      <c r="Z101" s="19">
        <f t="shared" si="19"/>
        <v>2048</v>
      </c>
      <c r="AA101" s="19">
        <f t="shared" si="19"/>
        <v>2049</v>
      </c>
      <c r="AB101" s="19">
        <f t="shared" si="19"/>
        <v>2050</v>
      </c>
      <c r="AC101" s="19">
        <f t="shared" si="19"/>
        <v>2051</v>
      </c>
      <c r="AD101" s="19">
        <f t="shared" si="19"/>
        <v>2052</v>
      </c>
      <c r="AE101" s="19">
        <f t="shared" si="19"/>
        <v>2053</v>
      </c>
      <c r="AF101" s="19">
        <f t="shared" si="19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0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0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0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0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AF108" si="21">SUM(D97:D99,D102:D104,D106)</f>
        <v>0</v>
      </c>
      <c r="E108" s="33">
        <f t="shared" si="21"/>
        <v>0</v>
      </c>
      <c r="F108" s="33">
        <f t="shared" si="21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3">
        <f t="shared" si="21"/>
        <v>0</v>
      </c>
      <c r="L108" s="33">
        <f t="shared" si="21"/>
        <v>0</v>
      </c>
      <c r="M108" s="33">
        <f t="shared" si="21"/>
        <v>0</v>
      </c>
      <c r="N108" s="33">
        <f t="shared" si="21"/>
        <v>0</v>
      </c>
      <c r="O108" s="33">
        <f t="shared" si="21"/>
        <v>0</v>
      </c>
      <c r="P108" s="33">
        <f t="shared" si="21"/>
        <v>0</v>
      </c>
      <c r="Q108" s="33">
        <f t="shared" si="21"/>
        <v>0</v>
      </c>
      <c r="R108" s="33">
        <f t="shared" si="21"/>
        <v>0</v>
      </c>
      <c r="S108" s="33">
        <f t="shared" si="21"/>
        <v>0</v>
      </c>
      <c r="T108" s="33">
        <f t="shared" si="21"/>
        <v>0</v>
      </c>
      <c r="U108" s="33">
        <f t="shared" si="21"/>
        <v>0</v>
      </c>
      <c r="V108" s="33">
        <f t="shared" si="21"/>
        <v>0</v>
      </c>
      <c r="W108" s="33">
        <f t="shared" si="21"/>
        <v>0</v>
      </c>
      <c r="X108" s="33">
        <f t="shared" si="21"/>
        <v>0</v>
      </c>
      <c r="Y108" s="33">
        <f t="shared" si="21"/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33">
        <f t="shared" si="2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R111"/>
  <sheetViews>
    <sheetView showGridLines="0" zoomScale="7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73.25" style="9" customWidth="1"/>
    <col min="3" max="39" width="10.625" style="9" customWidth="1"/>
    <col min="40" max="44" width="0" style="9" hidden="1" customWidth="1"/>
    <col min="45" max="16384" width="10.625" style="9" hidden="1"/>
  </cols>
  <sheetData>
    <row r="1" spans="1:39" s="10" customFormat="1">
      <c r="B1" s="12"/>
    </row>
    <row r="2" spans="1:39" s="10" customFormat="1" ht="15">
      <c r="A2" s="11" t="s">
        <v>4</v>
      </c>
      <c r="B2" s="12"/>
    </row>
    <row r="3" spans="1:39" s="10" customFormat="1" ht="15">
      <c r="A3" s="13" t="str">
        <f>'1-CEP global'!A3</f>
        <v>Cadres financiers - AMI Ombrières - Lot 2</v>
      </c>
      <c r="B3" s="12"/>
    </row>
    <row r="4" spans="1:39" s="10" customFormat="1" ht="15">
      <c r="A4" s="13" t="str">
        <f t="array" aca="1" ref="A4" ca="1">RIGHT(CELL("nomfichier",A1),LEN(CELL("nomfichier",A1))-SEARCH("]",CELL("nomfichier",A1)))</f>
        <v>1.3_GL823_Yvours</v>
      </c>
      <c r="B4" s="12"/>
    </row>
    <row r="5" spans="1:39" s="10" customFormat="1">
      <c r="B5" s="12"/>
    </row>
    <row r="6" spans="1:39" customFormat="1">
      <c r="B6" s="9"/>
    </row>
    <row r="7" spans="1:39" s="64" customFormat="1">
      <c r="A7" s="14"/>
      <c r="B7" s="15" t="str">
        <f t="array" aca="1" ref="B7" ca="1">"Onglet " &amp; (RIGHT(CELL("filename",A1),LEN(CELL("nomfichier",A1))-SEARCH("]",CELL("nomfichier",A1))))</f>
        <v>Onglet 1.3_GL823_Yvours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customFormat="1">
      <c r="B8" s="9"/>
    </row>
    <row r="9" spans="1:39" customFormat="1">
      <c r="B9" s="17" t="s">
        <v>5</v>
      </c>
    </row>
    <row r="10" spans="1:39" customFormat="1">
      <c r="B10" s="9"/>
    </row>
    <row r="11" spans="1:39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AF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si="0"/>
        <v>2045</v>
      </c>
      <c r="X11" s="19">
        <f t="shared" si="0"/>
        <v>2046</v>
      </c>
      <c r="Y11" s="19">
        <f t="shared" si="0"/>
        <v>2047</v>
      </c>
      <c r="Z11" s="19">
        <f t="shared" si="0"/>
        <v>2048</v>
      </c>
      <c r="AA11" s="19">
        <f t="shared" si="0"/>
        <v>2049</v>
      </c>
      <c r="AB11" s="19">
        <f t="shared" si="0"/>
        <v>2050</v>
      </c>
      <c r="AC11" s="19">
        <f t="shared" si="0"/>
        <v>2051</v>
      </c>
      <c r="AD11" s="19">
        <f t="shared" si="0"/>
        <v>2052</v>
      </c>
      <c r="AE11" s="19">
        <f t="shared" si="0"/>
        <v>2053</v>
      </c>
      <c r="AF11" s="19">
        <f t="shared" si="0"/>
        <v>2054</v>
      </c>
      <c r="AG11" s="9"/>
      <c r="AH11" s="19" t="s">
        <v>7</v>
      </c>
    </row>
    <row r="12" spans="1:39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9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9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9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9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1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1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1"/>
        <v>0</v>
      </c>
    </row>
    <row r="20" spans="2:34">
      <c r="AH20" s="29"/>
    </row>
    <row r="21" spans="2:34">
      <c r="B21" s="32" t="s">
        <v>12</v>
      </c>
      <c r="C21" s="33">
        <f t="shared" ref="C21:AF21" si="2">SUM(C15:C19)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  <c r="AC21" s="33">
        <f t="shared" si="2"/>
        <v>0</v>
      </c>
      <c r="AD21" s="33">
        <f t="shared" si="2"/>
        <v>0</v>
      </c>
      <c r="AE21" s="33">
        <f t="shared" si="2"/>
        <v>0</v>
      </c>
      <c r="AF21" s="33">
        <f t="shared" si="2"/>
        <v>0</v>
      </c>
      <c r="AH21" s="33">
        <f t="shared" si="1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AF23" si="3">D23+1</f>
        <v>2026</v>
      </c>
      <c r="F23" s="19">
        <f t="shared" si="3"/>
        <v>2027</v>
      </c>
      <c r="G23" s="19">
        <f t="shared" si="3"/>
        <v>2028</v>
      </c>
      <c r="H23" s="19">
        <f t="shared" si="3"/>
        <v>2029</v>
      </c>
      <c r="I23" s="19">
        <f t="shared" si="3"/>
        <v>2030</v>
      </c>
      <c r="J23" s="19">
        <f t="shared" si="3"/>
        <v>2031</v>
      </c>
      <c r="K23" s="19">
        <f t="shared" si="3"/>
        <v>2032</v>
      </c>
      <c r="L23" s="19">
        <f t="shared" si="3"/>
        <v>2033</v>
      </c>
      <c r="M23" s="19">
        <f t="shared" si="3"/>
        <v>2034</v>
      </c>
      <c r="N23" s="19">
        <f t="shared" si="3"/>
        <v>2035</v>
      </c>
      <c r="O23" s="19">
        <f t="shared" si="3"/>
        <v>2036</v>
      </c>
      <c r="P23" s="19">
        <f t="shared" si="3"/>
        <v>2037</v>
      </c>
      <c r="Q23" s="19">
        <f t="shared" si="3"/>
        <v>2038</v>
      </c>
      <c r="R23" s="19">
        <f t="shared" si="3"/>
        <v>2039</v>
      </c>
      <c r="S23" s="19">
        <f t="shared" si="3"/>
        <v>2040</v>
      </c>
      <c r="T23" s="19">
        <f t="shared" si="3"/>
        <v>2041</v>
      </c>
      <c r="U23" s="19">
        <f t="shared" si="3"/>
        <v>2042</v>
      </c>
      <c r="V23" s="19">
        <f t="shared" si="3"/>
        <v>2043</v>
      </c>
      <c r="W23" s="19">
        <f t="shared" si="3"/>
        <v>2044</v>
      </c>
      <c r="X23" s="19">
        <f t="shared" si="3"/>
        <v>2045</v>
      </c>
      <c r="Y23" s="19">
        <f t="shared" si="3"/>
        <v>2046</v>
      </c>
      <c r="Z23" s="19">
        <f t="shared" si="3"/>
        <v>2047</v>
      </c>
      <c r="AA23" s="19">
        <f t="shared" si="3"/>
        <v>2048</v>
      </c>
      <c r="AB23" s="19">
        <f t="shared" si="3"/>
        <v>2049</v>
      </c>
      <c r="AC23" s="19">
        <f t="shared" si="3"/>
        <v>2050</v>
      </c>
      <c r="AD23" s="19">
        <f t="shared" si="3"/>
        <v>2051</v>
      </c>
      <c r="AE23" s="19">
        <f t="shared" si="3"/>
        <v>2052</v>
      </c>
      <c r="AF23" s="19">
        <f t="shared" si="3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1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1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1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1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1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1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1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1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1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1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1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1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1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AF41" si="4">SUM(F33,F24:F31,F35,F37:F39)</f>
        <v>0</v>
      </c>
      <c r="G41" s="33">
        <f t="shared" si="4"/>
        <v>0</v>
      </c>
      <c r="H41" s="33">
        <f t="shared" si="4"/>
        <v>0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H41" s="33">
        <f t="shared" si="1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"/>
        <v>0</v>
      </c>
    </row>
    <row r="44" spans="2:34">
      <c r="B44" s="35" t="s">
        <v>70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"/>
        <v>0</v>
      </c>
    </row>
    <row r="46" spans="2:34">
      <c r="B46" s="32" t="s">
        <v>28</v>
      </c>
      <c r="C46" s="33">
        <f>+C41+C43+C44</f>
        <v>0</v>
      </c>
      <c r="D46" s="33">
        <f t="shared" ref="D46:AF46" si="5">+D41+D43+D44</f>
        <v>0</v>
      </c>
      <c r="E46" s="33">
        <f t="shared" si="5"/>
        <v>0</v>
      </c>
      <c r="F46" s="33">
        <f t="shared" si="5"/>
        <v>0</v>
      </c>
      <c r="G46" s="33">
        <f t="shared" si="5"/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0</v>
      </c>
      <c r="V46" s="33">
        <f t="shared" si="5"/>
        <v>0</v>
      </c>
      <c r="W46" s="33">
        <f t="shared" si="5"/>
        <v>0</v>
      </c>
      <c r="X46" s="33">
        <f t="shared" si="5"/>
        <v>0</v>
      </c>
      <c r="Y46" s="33">
        <f t="shared" si="5"/>
        <v>0</v>
      </c>
      <c r="Z46" s="33">
        <f t="shared" si="5"/>
        <v>0</v>
      </c>
      <c r="AA46" s="33">
        <f t="shared" si="5"/>
        <v>0</v>
      </c>
      <c r="AB46" s="33">
        <f t="shared" si="5"/>
        <v>0</v>
      </c>
      <c r="AC46" s="33">
        <f t="shared" si="5"/>
        <v>0</v>
      </c>
      <c r="AD46" s="33">
        <f t="shared" si="5"/>
        <v>0</v>
      </c>
      <c r="AE46" s="33">
        <f t="shared" si="5"/>
        <v>0</v>
      </c>
      <c r="AF46" s="33">
        <f t="shared" si="5"/>
        <v>0</v>
      </c>
      <c r="AH46" s="33">
        <f t="shared" si="1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AF48" si="6">F21-F46</f>
        <v>0</v>
      </c>
      <c r="G48" s="36">
        <f t="shared" si="6"/>
        <v>0</v>
      </c>
      <c r="H48" s="36">
        <f t="shared" si="6"/>
        <v>0</v>
      </c>
      <c r="I48" s="36">
        <f t="shared" si="6"/>
        <v>0</v>
      </c>
      <c r="J48" s="36">
        <f t="shared" si="6"/>
        <v>0</v>
      </c>
      <c r="K48" s="36">
        <f t="shared" si="6"/>
        <v>0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0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7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7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7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AE54" si="8">F48-F52-F53-F50</f>
        <v>0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0</v>
      </c>
      <c r="K54" s="36">
        <f t="shared" si="8"/>
        <v>0</v>
      </c>
      <c r="L54" s="36">
        <f t="shared" si="8"/>
        <v>0</v>
      </c>
      <c r="M54" s="36">
        <f t="shared" si="8"/>
        <v>0</v>
      </c>
      <c r="N54" s="36">
        <f t="shared" si="8"/>
        <v>0</v>
      </c>
      <c r="O54" s="36">
        <f t="shared" si="8"/>
        <v>0</v>
      </c>
      <c r="P54" s="36">
        <f t="shared" si="8"/>
        <v>0</v>
      </c>
      <c r="Q54" s="36">
        <f t="shared" si="8"/>
        <v>0</v>
      </c>
      <c r="R54" s="36">
        <f t="shared" si="8"/>
        <v>0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6">
        <f t="shared" si="8"/>
        <v>0</v>
      </c>
      <c r="X54" s="36">
        <f t="shared" si="8"/>
        <v>0</v>
      </c>
      <c r="Y54" s="36">
        <f t="shared" si="8"/>
        <v>0</v>
      </c>
      <c r="Z54" s="36">
        <f t="shared" si="8"/>
        <v>0</v>
      </c>
      <c r="AA54" s="36">
        <f t="shared" si="8"/>
        <v>0</v>
      </c>
      <c r="AB54" s="36">
        <f t="shared" si="8"/>
        <v>0</v>
      </c>
      <c r="AC54" s="36">
        <f t="shared" si="8"/>
        <v>0</v>
      </c>
      <c r="AD54" s="36">
        <f t="shared" si="8"/>
        <v>0</v>
      </c>
      <c r="AE54" s="36">
        <f t="shared" si="8"/>
        <v>0</v>
      </c>
      <c r="AF54" s="36">
        <f>AF48-AF52-AF53-AF50</f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AF58" si="9">F54-F56</f>
        <v>0</v>
      </c>
      <c r="G58" s="36">
        <f>G54-G56</f>
        <v>0</v>
      </c>
      <c r="H58" s="36">
        <f t="shared" si="9"/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O58" s="36">
        <f t="shared" si="9"/>
        <v>0</v>
      </c>
      <c r="P58" s="36">
        <f t="shared" si="9"/>
        <v>0</v>
      </c>
      <c r="Q58" s="36">
        <f t="shared" si="9"/>
        <v>0</v>
      </c>
      <c r="R58" s="36">
        <f t="shared" si="9"/>
        <v>0</v>
      </c>
      <c r="S58" s="36">
        <f t="shared" si="9"/>
        <v>0</v>
      </c>
      <c r="T58" s="36">
        <f t="shared" si="9"/>
        <v>0</v>
      </c>
      <c r="U58" s="36">
        <f t="shared" si="9"/>
        <v>0</v>
      </c>
      <c r="V58" s="36">
        <f t="shared" si="9"/>
        <v>0</v>
      </c>
      <c r="W58" s="36">
        <f t="shared" si="9"/>
        <v>0</v>
      </c>
      <c r="X58" s="36">
        <f t="shared" si="9"/>
        <v>0</v>
      </c>
      <c r="Y58" s="36">
        <f t="shared" si="9"/>
        <v>0</v>
      </c>
      <c r="Z58" s="36">
        <f t="shared" si="9"/>
        <v>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0</v>
      </c>
      <c r="AF58" s="36">
        <f t="shared" si="9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0">D91</f>
        <v>0</v>
      </c>
      <c r="F62" s="47">
        <f t="shared" si="10"/>
        <v>0</v>
      </c>
      <c r="G62" s="47">
        <f t="shared" si="10"/>
        <v>0</v>
      </c>
      <c r="H62" s="47">
        <f t="shared" si="10"/>
        <v>0</v>
      </c>
      <c r="I62" s="47">
        <f t="shared" si="10"/>
        <v>0</v>
      </c>
      <c r="J62" s="47">
        <f t="shared" si="10"/>
        <v>0</v>
      </c>
      <c r="K62" s="47">
        <f t="shared" si="10"/>
        <v>0</v>
      </c>
      <c r="L62" s="47">
        <f t="shared" si="10"/>
        <v>0</v>
      </c>
      <c r="M62" s="47">
        <f t="shared" si="10"/>
        <v>0</v>
      </c>
      <c r="N62" s="47">
        <f t="shared" si="10"/>
        <v>0</v>
      </c>
      <c r="O62" s="47">
        <f t="shared" si="10"/>
        <v>0</v>
      </c>
      <c r="P62" s="47">
        <f t="shared" si="10"/>
        <v>0</v>
      </c>
      <c r="Q62" s="47">
        <f t="shared" si="10"/>
        <v>0</v>
      </c>
      <c r="R62" s="47">
        <f t="shared" si="10"/>
        <v>0</v>
      </c>
      <c r="S62" s="47">
        <f t="shared" si="10"/>
        <v>0</v>
      </c>
      <c r="T62" s="47">
        <f t="shared" si="10"/>
        <v>0</v>
      </c>
      <c r="U62" s="47">
        <f t="shared" si="10"/>
        <v>0</v>
      </c>
      <c r="V62" s="47">
        <f t="shared" si="10"/>
        <v>0</v>
      </c>
      <c r="W62" s="47">
        <f t="shared" si="10"/>
        <v>0</v>
      </c>
      <c r="X62" s="47">
        <f t="shared" si="10"/>
        <v>0</v>
      </c>
      <c r="Y62" s="47">
        <f t="shared" si="10"/>
        <v>0</v>
      </c>
      <c r="Z62" s="47">
        <f t="shared" si="10"/>
        <v>0</v>
      </c>
      <c r="AA62" s="47">
        <f t="shared" si="10"/>
        <v>0</v>
      </c>
      <c r="AB62" s="47">
        <f t="shared" si="10"/>
        <v>0</v>
      </c>
      <c r="AC62" s="47">
        <f t="shared" si="10"/>
        <v>0</v>
      </c>
      <c r="AD62" s="47">
        <f t="shared" si="10"/>
        <v>0</v>
      </c>
      <c r="AE62" s="47">
        <f t="shared" si="10"/>
        <v>0</v>
      </c>
      <c r="AF62" s="47">
        <f t="shared" si="10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1">D48</f>
        <v>0</v>
      </c>
      <c r="E65" s="54">
        <f t="shared" si="11"/>
        <v>0</v>
      </c>
      <c r="F65" s="54">
        <f t="shared" si="11"/>
        <v>0</v>
      </c>
      <c r="G65" s="54">
        <f t="shared" si="11"/>
        <v>0</v>
      </c>
      <c r="H65" s="54">
        <f t="shared" si="11"/>
        <v>0</v>
      </c>
      <c r="I65" s="54">
        <f t="shared" si="11"/>
        <v>0</v>
      </c>
      <c r="J65" s="54">
        <f t="shared" si="11"/>
        <v>0</v>
      </c>
      <c r="K65" s="54">
        <f t="shared" si="11"/>
        <v>0</v>
      </c>
      <c r="L65" s="54">
        <f t="shared" si="11"/>
        <v>0</v>
      </c>
      <c r="M65" s="54">
        <f t="shared" si="11"/>
        <v>0</v>
      </c>
      <c r="N65" s="54">
        <f t="shared" si="11"/>
        <v>0</v>
      </c>
      <c r="O65" s="54">
        <f t="shared" si="11"/>
        <v>0</v>
      </c>
      <c r="P65" s="54">
        <f t="shared" si="11"/>
        <v>0</v>
      </c>
      <c r="Q65" s="54">
        <f t="shared" si="11"/>
        <v>0</v>
      </c>
      <c r="R65" s="54">
        <f t="shared" si="11"/>
        <v>0</v>
      </c>
      <c r="S65" s="54">
        <f t="shared" si="11"/>
        <v>0</v>
      </c>
      <c r="T65" s="54">
        <f t="shared" si="11"/>
        <v>0</v>
      </c>
      <c r="U65" s="54">
        <f t="shared" si="11"/>
        <v>0</v>
      </c>
      <c r="V65" s="54">
        <f t="shared" si="11"/>
        <v>0</v>
      </c>
      <c r="W65" s="54">
        <f t="shared" si="11"/>
        <v>0</v>
      </c>
      <c r="X65" s="54">
        <f t="shared" si="11"/>
        <v>0</v>
      </c>
      <c r="Y65" s="54">
        <f t="shared" si="11"/>
        <v>0</v>
      </c>
      <c r="Z65" s="54">
        <f t="shared" si="11"/>
        <v>0</v>
      </c>
      <c r="AA65" s="54">
        <f t="shared" si="11"/>
        <v>0</v>
      </c>
      <c r="AB65" s="54">
        <f t="shared" si="11"/>
        <v>0</v>
      </c>
      <c r="AC65" s="54">
        <f t="shared" si="11"/>
        <v>0</v>
      </c>
      <c r="AD65" s="54">
        <f t="shared" si="11"/>
        <v>0</v>
      </c>
      <c r="AE65" s="54">
        <f t="shared" si="11"/>
        <v>0</v>
      </c>
      <c r="AF65" s="54">
        <f t="shared" si="11"/>
        <v>0</v>
      </c>
      <c r="AG65" s="9"/>
      <c r="AH65" s="28">
        <f t="shared" ref="AH65:AH88" si="12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13">-D56</f>
        <v>0</v>
      </c>
      <c r="E66" s="54">
        <f t="shared" si="13"/>
        <v>0</v>
      </c>
      <c r="F66" s="54">
        <f t="shared" si="13"/>
        <v>0</v>
      </c>
      <c r="G66" s="54">
        <f t="shared" si="13"/>
        <v>0</v>
      </c>
      <c r="H66" s="54">
        <f t="shared" si="13"/>
        <v>0</v>
      </c>
      <c r="I66" s="54">
        <f t="shared" si="13"/>
        <v>0</v>
      </c>
      <c r="J66" s="54">
        <f t="shared" si="13"/>
        <v>0</v>
      </c>
      <c r="K66" s="54">
        <f t="shared" si="13"/>
        <v>0</v>
      </c>
      <c r="L66" s="54">
        <f t="shared" si="13"/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P66" s="54">
        <f t="shared" si="13"/>
        <v>0</v>
      </c>
      <c r="Q66" s="54">
        <f t="shared" si="13"/>
        <v>0</v>
      </c>
      <c r="R66" s="54">
        <f t="shared" si="13"/>
        <v>0</v>
      </c>
      <c r="S66" s="54">
        <f t="shared" si="13"/>
        <v>0</v>
      </c>
      <c r="T66" s="54">
        <f t="shared" si="13"/>
        <v>0</v>
      </c>
      <c r="U66" s="54">
        <f t="shared" si="13"/>
        <v>0</v>
      </c>
      <c r="V66" s="54">
        <f t="shared" si="13"/>
        <v>0</v>
      </c>
      <c r="W66" s="54">
        <f t="shared" si="13"/>
        <v>0</v>
      </c>
      <c r="X66" s="54">
        <f t="shared" si="13"/>
        <v>0</v>
      </c>
      <c r="Y66" s="54">
        <f t="shared" si="13"/>
        <v>0</v>
      </c>
      <c r="Z66" s="54">
        <f t="shared" si="13"/>
        <v>0</v>
      </c>
      <c r="AA66" s="54">
        <f t="shared" si="13"/>
        <v>0</v>
      </c>
      <c r="AB66" s="54">
        <f t="shared" si="13"/>
        <v>0</v>
      </c>
      <c r="AC66" s="54">
        <f t="shared" si="13"/>
        <v>0</v>
      </c>
      <c r="AD66" s="54">
        <f t="shared" si="13"/>
        <v>0</v>
      </c>
      <c r="AE66" s="54">
        <f t="shared" si="13"/>
        <v>0</v>
      </c>
      <c r="AF66" s="54">
        <f t="shared" si="13"/>
        <v>0</v>
      </c>
      <c r="AG66" s="9"/>
      <c r="AH66" s="28">
        <f t="shared" si="12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12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12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12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12"/>
        <v>0</v>
      </c>
    </row>
    <row r="71" spans="2:34" customFormat="1">
      <c r="B71" s="32" t="s">
        <v>42</v>
      </c>
      <c r="C71" s="33">
        <f t="shared" ref="C71:AF71" si="14">SUM(C65:C70)</f>
        <v>0</v>
      </c>
      <c r="D71" s="33">
        <f t="shared" si="14"/>
        <v>0</v>
      </c>
      <c r="E71" s="33">
        <f t="shared" si="14"/>
        <v>0</v>
      </c>
      <c r="F71" s="33">
        <f t="shared" si="14"/>
        <v>0</v>
      </c>
      <c r="G71" s="33">
        <f t="shared" si="14"/>
        <v>0</v>
      </c>
      <c r="H71" s="33">
        <f t="shared" si="14"/>
        <v>0</v>
      </c>
      <c r="I71" s="33">
        <f t="shared" si="14"/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>
        <f t="shared" si="14"/>
        <v>0</v>
      </c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  <c r="W71" s="33">
        <f t="shared" si="14"/>
        <v>0</v>
      </c>
      <c r="X71" s="33">
        <f t="shared" si="14"/>
        <v>0</v>
      </c>
      <c r="Y71" s="33">
        <f t="shared" si="14"/>
        <v>0</v>
      </c>
      <c r="Z71" s="33">
        <f t="shared" si="14"/>
        <v>0</v>
      </c>
      <c r="AA71" s="33">
        <f t="shared" si="14"/>
        <v>0</v>
      </c>
      <c r="AB71" s="33">
        <f t="shared" si="14"/>
        <v>0</v>
      </c>
      <c r="AC71" s="33">
        <f t="shared" si="14"/>
        <v>0</v>
      </c>
      <c r="AD71" s="33">
        <f t="shared" si="14"/>
        <v>0</v>
      </c>
      <c r="AE71" s="33">
        <f t="shared" si="14"/>
        <v>0</v>
      </c>
      <c r="AF71" s="33">
        <f t="shared" si="14"/>
        <v>0</v>
      </c>
      <c r="AG71" s="9"/>
      <c r="AH71" s="33">
        <f t="shared" si="12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12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12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12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12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12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12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12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12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12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12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12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12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12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12"/>
        <v>0</v>
      </c>
    </row>
    <row r="88" spans="1:34" customFormat="1">
      <c r="A88" s="9"/>
      <c r="B88" s="32" t="s">
        <v>54</v>
      </c>
      <c r="C88" s="33">
        <f t="shared" ref="C88:AF88" si="15">SUM(C74:C87)</f>
        <v>0</v>
      </c>
      <c r="D88" s="33">
        <f t="shared" si="15"/>
        <v>0</v>
      </c>
      <c r="E88" s="33">
        <f t="shared" si="15"/>
        <v>0</v>
      </c>
      <c r="F88" s="33">
        <f t="shared" si="15"/>
        <v>0</v>
      </c>
      <c r="G88" s="33">
        <f t="shared" si="15"/>
        <v>0</v>
      </c>
      <c r="H88" s="33">
        <f t="shared" si="15"/>
        <v>0</v>
      </c>
      <c r="I88" s="33">
        <f t="shared" si="15"/>
        <v>0</v>
      </c>
      <c r="J88" s="33">
        <f t="shared" si="15"/>
        <v>0</v>
      </c>
      <c r="K88" s="33">
        <f t="shared" si="15"/>
        <v>0</v>
      </c>
      <c r="L88" s="33">
        <f t="shared" si="15"/>
        <v>0</v>
      </c>
      <c r="M88" s="33">
        <f t="shared" si="15"/>
        <v>0</v>
      </c>
      <c r="N88" s="33">
        <f t="shared" si="15"/>
        <v>0</v>
      </c>
      <c r="O88" s="33">
        <f t="shared" si="15"/>
        <v>0</v>
      </c>
      <c r="P88" s="33">
        <f t="shared" si="15"/>
        <v>0</v>
      </c>
      <c r="Q88" s="33">
        <f t="shared" si="15"/>
        <v>0</v>
      </c>
      <c r="R88" s="33">
        <f t="shared" si="15"/>
        <v>0</v>
      </c>
      <c r="S88" s="33">
        <f t="shared" si="15"/>
        <v>0</v>
      </c>
      <c r="T88" s="33">
        <f t="shared" si="15"/>
        <v>0</v>
      </c>
      <c r="U88" s="33">
        <f t="shared" si="15"/>
        <v>0</v>
      </c>
      <c r="V88" s="33">
        <f t="shared" si="15"/>
        <v>0</v>
      </c>
      <c r="W88" s="33">
        <f t="shared" si="15"/>
        <v>0</v>
      </c>
      <c r="X88" s="33">
        <f t="shared" si="15"/>
        <v>0</v>
      </c>
      <c r="Y88" s="33">
        <f t="shared" si="15"/>
        <v>0</v>
      </c>
      <c r="Z88" s="33">
        <f t="shared" si="15"/>
        <v>0</v>
      </c>
      <c r="AA88" s="33">
        <f t="shared" si="15"/>
        <v>0</v>
      </c>
      <c r="AB88" s="33">
        <f t="shared" si="15"/>
        <v>0</v>
      </c>
      <c r="AC88" s="33">
        <f t="shared" si="15"/>
        <v>0</v>
      </c>
      <c r="AD88" s="33">
        <f t="shared" si="15"/>
        <v>0</v>
      </c>
      <c r="AE88" s="33">
        <f t="shared" si="15"/>
        <v>0</v>
      </c>
      <c r="AF88" s="33">
        <f t="shared" si="15"/>
        <v>0</v>
      </c>
      <c r="AG88" s="9"/>
      <c r="AH88" s="33">
        <f t="shared" si="12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16">E88+E71</f>
        <v>0</v>
      </c>
      <c r="F90" s="58">
        <f t="shared" si="16"/>
        <v>0</v>
      </c>
      <c r="G90" s="58">
        <f t="shared" si="16"/>
        <v>0</v>
      </c>
      <c r="H90" s="58">
        <f t="shared" si="16"/>
        <v>0</v>
      </c>
      <c r="I90" s="58">
        <f t="shared" si="16"/>
        <v>0</v>
      </c>
      <c r="J90" s="58">
        <f t="shared" si="16"/>
        <v>0</v>
      </c>
      <c r="K90" s="58">
        <f t="shared" si="16"/>
        <v>0</v>
      </c>
      <c r="L90" s="58">
        <f t="shared" si="16"/>
        <v>0</v>
      </c>
      <c r="M90" s="58">
        <f t="shared" si="16"/>
        <v>0</v>
      </c>
      <c r="N90" s="58">
        <f t="shared" si="16"/>
        <v>0</v>
      </c>
      <c r="O90" s="58">
        <f t="shared" si="16"/>
        <v>0</v>
      </c>
      <c r="P90" s="58">
        <f t="shared" si="16"/>
        <v>0</v>
      </c>
      <c r="Q90" s="58">
        <f t="shared" si="16"/>
        <v>0</v>
      </c>
      <c r="R90" s="58">
        <f t="shared" si="16"/>
        <v>0</v>
      </c>
      <c r="S90" s="58">
        <f t="shared" si="16"/>
        <v>0</v>
      </c>
      <c r="T90" s="58">
        <f t="shared" si="16"/>
        <v>0</v>
      </c>
      <c r="U90" s="58">
        <f t="shared" si="16"/>
        <v>0</v>
      </c>
      <c r="V90" s="58">
        <f t="shared" si="16"/>
        <v>0</v>
      </c>
      <c r="W90" s="58">
        <f t="shared" si="16"/>
        <v>0</v>
      </c>
      <c r="X90" s="58">
        <f t="shared" si="16"/>
        <v>0</v>
      </c>
      <c r="Y90" s="58">
        <f t="shared" si="16"/>
        <v>0</v>
      </c>
      <c r="Z90" s="58">
        <f t="shared" si="16"/>
        <v>0</v>
      </c>
      <c r="AA90" s="58">
        <f t="shared" si="16"/>
        <v>0</v>
      </c>
      <c r="AB90" s="58">
        <f t="shared" si="16"/>
        <v>0</v>
      </c>
      <c r="AC90" s="58">
        <f t="shared" si="16"/>
        <v>0</v>
      </c>
      <c r="AD90" s="58">
        <f t="shared" si="16"/>
        <v>0</v>
      </c>
      <c r="AE90" s="58">
        <f t="shared" si="16"/>
        <v>0</v>
      </c>
      <c r="AF90" s="58">
        <f t="shared" si="16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16"/>
        <v>0</v>
      </c>
      <c r="E91" s="58">
        <f t="shared" si="16"/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 t="shared" si="16"/>
        <v>0</v>
      </c>
      <c r="AC91" s="58">
        <f t="shared" si="16"/>
        <v>0</v>
      </c>
      <c r="AD91" s="58">
        <f t="shared" si="16"/>
        <v>0</v>
      </c>
      <c r="AE91" s="58">
        <f t="shared" si="16"/>
        <v>0</v>
      </c>
      <c r="AF91" s="58">
        <f t="shared" si="16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17">C11</f>
        <v>2025</v>
      </c>
      <c r="D96" s="19">
        <f t="shared" si="17"/>
        <v>2026</v>
      </c>
      <c r="E96" s="19">
        <f t="shared" si="17"/>
        <v>2027</v>
      </c>
      <c r="F96" s="19">
        <f t="shared" si="17"/>
        <v>2028</v>
      </c>
      <c r="G96" s="19">
        <f t="shared" si="17"/>
        <v>2029</v>
      </c>
      <c r="H96" s="19">
        <f t="shared" si="17"/>
        <v>2030</v>
      </c>
      <c r="I96" s="19">
        <f t="shared" si="17"/>
        <v>2031</v>
      </c>
      <c r="J96" s="19">
        <f t="shared" si="17"/>
        <v>2032</v>
      </c>
      <c r="K96" s="19">
        <f t="shared" si="17"/>
        <v>2033</v>
      </c>
      <c r="L96" s="19">
        <f t="shared" si="17"/>
        <v>2034</v>
      </c>
      <c r="M96" s="19">
        <f t="shared" si="17"/>
        <v>2035</v>
      </c>
      <c r="N96" s="19">
        <f t="shared" si="17"/>
        <v>2036</v>
      </c>
      <c r="O96" s="19">
        <f t="shared" si="17"/>
        <v>2037</v>
      </c>
      <c r="P96" s="19">
        <f t="shared" si="17"/>
        <v>2038</v>
      </c>
      <c r="Q96" s="19">
        <f t="shared" si="17"/>
        <v>2039</v>
      </c>
      <c r="R96" s="19">
        <f t="shared" si="17"/>
        <v>2040</v>
      </c>
      <c r="S96" s="19">
        <f t="shared" si="17"/>
        <v>2041</v>
      </c>
      <c r="T96" s="19">
        <f t="shared" si="17"/>
        <v>2042</v>
      </c>
      <c r="U96" s="19">
        <f t="shared" si="17"/>
        <v>2043</v>
      </c>
      <c r="V96" s="19">
        <f t="shared" si="17"/>
        <v>2044</v>
      </c>
      <c r="W96" s="19">
        <f t="shared" si="17"/>
        <v>2045</v>
      </c>
      <c r="X96" s="19">
        <f t="shared" si="17"/>
        <v>2046</v>
      </c>
      <c r="Y96" s="19">
        <f t="shared" si="17"/>
        <v>2047</v>
      </c>
      <c r="Z96" s="19">
        <f t="shared" si="17"/>
        <v>2048</v>
      </c>
      <c r="AA96" s="19">
        <f t="shared" si="17"/>
        <v>2049</v>
      </c>
      <c r="AB96" s="19">
        <f t="shared" si="17"/>
        <v>2050</v>
      </c>
      <c r="AC96" s="19">
        <f t="shared" si="17"/>
        <v>2051</v>
      </c>
      <c r="AD96" s="19">
        <f t="shared" si="17"/>
        <v>2052</v>
      </c>
      <c r="AE96" s="19">
        <f t="shared" si="17"/>
        <v>2053</v>
      </c>
      <c r="AF96" s="19">
        <f t="shared" si="17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18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18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18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AF101" si="19">D96</f>
        <v>2026</v>
      </c>
      <c r="E101" s="19">
        <f t="shared" si="19"/>
        <v>2027</v>
      </c>
      <c r="F101" s="19">
        <f t="shared" si="19"/>
        <v>2028</v>
      </c>
      <c r="G101" s="19">
        <f t="shared" si="19"/>
        <v>2029</v>
      </c>
      <c r="H101" s="19">
        <f t="shared" si="19"/>
        <v>2030</v>
      </c>
      <c r="I101" s="19">
        <f t="shared" si="19"/>
        <v>2031</v>
      </c>
      <c r="J101" s="19">
        <f t="shared" si="19"/>
        <v>2032</v>
      </c>
      <c r="K101" s="19">
        <f t="shared" si="19"/>
        <v>2033</v>
      </c>
      <c r="L101" s="19">
        <f t="shared" si="19"/>
        <v>2034</v>
      </c>
      <c r="M101" s="19">
        <f t="shared" si="19"/>
        <v>2035</v>
      </c>
      <c r="N101" s="19">
        <f t="shared" si="19"/>
        <v>2036</v>
      </c>
      <c r="O101" s="19">
        <f t="shared" si="19"/>
        <v>2037</v>
      </c>
      <c r="P101" s="19">
        <f t="shared" si="19"/>
        <v>2038</v>
      </c>
      <c r="Q101" s="19">
        <f t="shared" si="19"/>
        <v>2039</v>
      </c>
      <c r="R101" s="19">
        <f t="shared" si="19"/>
        <v>2040</v>
      </c>
      <c r="S101" s="19">
        <f t="shared" si="19"/>
        <v>2041</v>
      </c>
      <c r="T101" s="19">
        <f t="shared" si="19"/>
        <v>2042</v>
      </c>
      <c r="U101" s="19">
        <f t="shared" si="19"/>
        <v>2043</v>
      </c>
      <c r="V101" s="19">
        <f t="shared" si="19"/>
        <v>2044</v>
      </c>
      <c r="W101" s="19">
        <f t="shared" si="19"/>
        <v>2045</v>
      </c>
      <c r="X101" s="19">
        <f t="shared" si="19"/>
        <v>2046</v>
      </c>
      <c r="Y101" s="19">
        <f t="shared" si="19"/>
        <v>2047</v>
      </c>
      <c r="Z101" s="19">
        <f t="shared" si="19"/>
        <v>2048</v>
      </c>
      <c r="AA101" s="19">
        <f t="shared" si="19"/>
        <v>2049</v>
      </c>
      <c r="AB101" s="19">
        <f t="shared" si="19"/>
        <v>2050</v>
      </c>
      <c r="AC101" s="19">
        <f t="shared" si="19"/>
        <v>2051</v>
      </c>
      <c r="AD101" s="19">
        <f t="shared" si="19"/>
        <v>2052</v>
      </c>
      <c r="AE101" s="19">
        <f t="shared" si="19"/>
        <v>2053</v>
      </c>
      <c r="AF101" s="19">
        <f t="shared" si="19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0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0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0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0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AF108" si="21">SUM(D97:D99,D102:D104,D106)</f>
        <v>0</v>
      </c>
      <c r="E108" s="33">
        <f t="shared" si="21"/>
        <v>0</v>
      </c>
      <c r="F108" s="33">
        <f t="shared" si="21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3">
        <f t="shared" si="21"/>
        <v>0</v>
      </c>
      <c r="L108" s="33">
        <f t="shared" si="21"/>
        <v>0</v>
      </c>
      <c r="M108" s="33">
        <f t="shared" si="21"/>
        <v>0</v>
      </c>
      <c r="N108" s="33">
        <f t="shared" si="21"/>
        <v>0</v>
      </c>
      <c r="O108" s="33">
        <f t="shared" si="21"/>
        <v>0</v>
      </c>
      <c r="P108" s="33">
        <f t="shared" si="21"/>
        <v>0</v>
      </c>
      <c r="Q108" s="33">
        <f t="shared" si="21"/>
        <v>0</v>
      </c>
      <c r="R108" s="33">
        <f t="shared" si="21"/>
        <v>0</v>
      </c>
      <c r="S108" s="33">
        <f t="shared" si="21"/>
        <v>0</v>
      </c>
      <c r="T108" s="33">
        <f t="shared" si="21"/>
        <v>0</v>
      </c>
      <c r="U108" s="33">
        <f t="shared" si="21"/>
        <v>0</v>
      </c>
      <c r="V108" s="33">
        <f t="shared" si="21"/>
        <v>0</v>
      </c>
      <c r="W108" s="33">
        <f t="shared" si="21"/>
        <v>0</v>
      </c>
      <c r="X108" s="33">
        <f t="shared" si="21"/>
        <v>0</v>
      </c>
      <c r="Y108" s="33">
        <f t="shared" si="21"/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33">
        <f t="shared" si="2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AR111"/>
  <sheetViews>
    <sheetView showGridLines="0" zoomScale="7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73.25" style="9" customWidth="1"/>
    <col min="3" max="39" width="10.625" style="9" customWidth="1"/>
    <col min="40" max="44" width="0" style="9" hidden="1" customWidth="1"/>
    <col min="45" max="16384" width="10.625" style="9" hidden="1"/>
  </cols>
  <sheetData>
    <row r="1" spans="1:39" s="10" customFormat="1">
      <c r="B1" s="12"/>
    </row>
    <row r="2" spans="1:39" s="10" customFormat="1" ht="15">
      <c r="A2" s="11" t="s">
        <v>4</v>
      </c>
      <c r="B2" s="12"/>
    </row>
    <row r="3" spans="1:39" s="10" customFormat="1" ht="15">
      <c r="A3" s="13" t="str">
        <f>'1-CEP global'!A3</f>
        <v>Cadres financiers - AMI Ombrières - Lot 2</v>
      </c>
      <c r="B3" s="12"/>
    </row>
    <row r="4" spans="1:39" s="10" customFormat="1" ht="15">
      <c r="A4" s="13" t="str">
        <f t="array" aca="1" ref="A4" ca="1">RIGHT(CELL("nomfichier",A1),LEN(CELL("nomfichier",A1))-SEARCH("]",CELL("nomfichier",A1)))</f>
        <v>1.4_GL1073_Aulagne</v>
      </c>
      <c r="B4" s="12"/>
    </row>
    <row r="5" spans="1:39" s="10" customFormat="1">
      <c r="B5" s="12"/>
    </row>
    <row r="6" spans="1:39" customFormat="1">
      <c r="B6" s="9"/>
    </row>
    <row r="7" spans="1:39" s="64" customFormat="1">
      <c r="A7" s="14"/>
      <c r="B7" s="15" t="str">
        <f t="array" aca="1" ref="B7" ca="1">"Onglet " &amp; (RIGHT(CELL("filename",A1),LEN(CELL("nomfichier",A1))-SEARCH("]",CELL("nomfichier",A1))))</f>
        <v>Onglet 1.4_GL1073_Aulagne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customFormat="1">
      <c r="B8" s="9"/>
    </row>
    <row r="9" spans="1:39" customFormat="1">
      <c r="B9" s="17" t="s">
        <v>5</v>
      </c>
    </row>
    <row r="10" spans="1:39" customFormat="1">
      <c r="B10" s="9"/>
    </row>
    <row r="11" spans="1:39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AF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si="0"/>
        <v>2045</v>
      </c>
      <c r="X11" s="19">
        <f t="shared" si="0"/>
        <v>2046</v>
      </c>
      <c r="Y11" s="19">
        <f t="shared" si="0"/>
        <v>2047</v>
      </c>
      <c r="Z11" s="19">
        <f t="shared" si="0"/>
        <v>2048</v>
      </c>
      <c r="AA11" s="19">
        <f t="shared" si="0"/>
        <v>2049</v>
      </c>
      <c r="AB11" s="19">
        <f t="shared" si="0"/>
        <v>2050</v>
      </c>
      <c r="AC11" s="19">
        <f t="shared" si="0"/>
        <v>2051</v>
      </c>
      <c r="AD11" s="19">
        <f t="shared" si="0"/>
        <v>2052</v>
      </c>
      <c r="AE11" s="19">
        <f t="shared" si="0"/>
        <v>2053</v>
      </c>
      <c r="AF11" s="19">
        <f t="shared" si="0"/>
        <v>2054</v>
      </c>
      <c r="AG11" s="9"/>
      <c r="AH11" s="19" t="s">
        <v>7</v>
      </c>
    </row>
    <row r="12" spans="1:39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9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9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9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9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1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1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1"/>
        <v>0</v>
      </c>
    </row>
    <row r="20" spans="2:34">
      <c r="AH20" s="29"/>
    </row>
    <row r="21" spans="2:34">
      <c r="B21" s="32" t="s">
        <v>12</v>
      </c>
      <c r="C21" s="33">
        <f t="shared" ref="C21:AF21" si="2">SUM(C15:C19)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  <c r="AC21" s="33">
        <f t="shared" si="2"/>
        <v>0</v>
      </c>
      <c r="AD21" s="33">
        <f t="shared" si="2"/>
        <v>0</v>
      </c>
      <c r="AE21" s="33">
        <f t="shared" si="2"/>
        <v>0</v>
      </c>
      <c r="AF21" s="33">
        <f t="shared" si="2"/>
        <v>0</v>
      </c>
      <c r="AH21" s="33">
        <f t="shared" si="1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AF23" si="3">D23+1</f>
        <v>2026</v>
      </c>
      <c r="F23" s="19">
        <f t="shared" si="3"/>
        <v>2027</v>
      </c>
      <c r="G23" s="19">
        <f t="shared" si="3"/>
        <v>2028</v>
      </c>
      <c r="H23" s="19">
        <f t="shared" si="3"/>
        <v>2029</v>
      </c>
      <c r="I23" s="19">
        <f t="shared" si="3"/>
        <v>2030</v>
      </c>
      <c r="J23" s="19">
        <f t="shared" si="3"/>
        <v>2031</v>
      </c>
      <c r="K23" s="19">
        <f t="shared" si="3"/>
        <v>2032</v>
      </c>
      <c r="L23" s="19">
        <f t="shared" si="3"/>
        <v>2033</v>
      </c>
      <c r="M23" s="19">
        <f t="shared" si="3"/>
        <v>2034</v>
      </c>
      <c r="N23" s="19">
        <f t="shared" si="3"/>
        <v>2035</v>
      </c>
      <c r="O23" s="19">
        <f t="shared" si="3"/>
        <v>2036</v>
      </c>
      <c r="P23" s="19">
        <f t="shared" si="3"/>
        <v>2037</v>
      </c>
      <c r="Q23" s="19">
        <f t="shared" si="3"/>
        <v>2038</v>
      </c>
      <c r="R23" s="19">
        <f t="shared" si="3"/>
        <v>2039</v>
      </c>
      <c r="S23" s="19">
        <f t="shared" si="3"/>
        <v>2040</v>
      </c>
      <c r="T23" s="19">
        <f t="shared" si="3"/>
        <v>2041</v>
      </c>
      <c r="U23" s="19">
        <f t="shared" si="3"/>
        <v>2042</v>
      </c>
      <c r="V23" s="19">
        <f t="shared" si="3"/>
        <v>2043</v>
      </c>
      <c r="W23" s="19">
        <f t="shared" si="3"/>
        <v>2044</v>
      </c>
      <c r="X23" s="19">
        <f t="shared" si="3"/>
        <v>2045</v>
      </c>
      <c r="Y23" s="19">
        <f t="shared" si="3"/>
        <v>2046</v>
      </c>
      <c r="Z23" s="19">
        <f t="shared" si="3"/>
        <v>2047</v>
      </c>
      <c r="AA23" s="19">
        <f t="shared" si="3"/>
        <v>2048</v>
      </c>
      <c r="AB23" s="19">
        <f t="shared" si="3"/>
        <v>2049</v>
      </c>
      <c r="AC23" s="19">
        <f t="shared" si="3"/>
        <v>2050</v>
      </c>
      <c r="AD23" s="19">
        <f t="shared" si="3"/>
        <v>2051</v>
      </c>
      <c r="AE23" s="19">
        <f t="shared" si="3"/>
        <v>2052</v>
      </c>
      <c r="AF23" s="19">
        <f t="shared" si="3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1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1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1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1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1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1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1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1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1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1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1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1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1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AF41" si="4">SUM(F33,F24:F31,F35,F37:F39)</f>
        <v>0</v>
      </c>
      <c r="G41" s="33">
        <f t="shared" si="4"/>
        <v>0</v>
      </c>
      <c r="H41" s="33">
        <f t="shared" si="4"/>
        <v>0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H41" s="33">
        <f t="shared" si="1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"/>
        <v>0</v>
      </c>
    </row>
    <row r="44" spans="2:34">
      <c r="B44" s="35" t="s">
        <v>70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"/>
        <v>0</v>
      </c>
    </row>
    <row r="46" spans="2:34">
      <c r="B46" s="32" t="s">
        <v>28</v>
      </c>
      <c r="C46" s="33">
        <f>+C41+C43+C44</f>
        <v>0</v>
      </c>
      <c r="D46" s="33">
        <f t="shared" ref="D46:AF46" si="5">+D41+D43+D44</f>
        <v>0</v>
      </c>
      <c r="E46" s="33">
        <f t="shared" si="5"/>
        <v>0</v>
      </c>
      <c r="F46" s="33">
        <f t="shared" si="5"/>
        <v>0</v>
      </c>
      <c r="G46" s="33">
        <f t="shared" si="5"/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0</v>
      </c>
      <c r="V46" s="33">
        <f t="shared" si="5"/>
        <v>0</v>
      </c>
      <c r="W46" s="33">
        <f t="shared" si="5"/>
        <v>0</v>
      </c>
      <c r="X46" s="33">
        <f t="shared" si="5"/>
        <v>0</v>
      </c>
      <c r="Y46" s="33">
        <f t="shared" si="5"/>
        <v>0</v>
      </c>
      <c r="Z46" s="33">
        <f t="shared" si="5"/>
        <v>0</v>
      </c>
      <c r="AA46" s="33">
        <f t="shared" si="5"/>
        <v>0</v>
      </c>
      <c r="AB46" s="33">
        <f t="shared" si="5"/>
        <v>0</v>
      </c>
      <c r="AC46" s="33">
        <f t="shared" si="5"/>
        <v>0</v>
      </c>
      <c r="AD46" s="33">
        <f t="shared" si="5"/>
        <v>0</v>
      </c>
      <c r="AE46" s="33">
        <f t="shared" si="5"/>
        <v>0</v>
      </c>
      <c r="AF46" s="33">
        <f t="shared" si="5"/>
        <v>0</v>
      </c>
      <c r="AH46" s="33">
        <f t="shared" si="1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AF48" si="6">F21-F46</f>
        <v>0</v>
      </c>
      <c r="G48" s="36">
        <f t="shared" si="6"/>
        <v>0</v>
      </c>
      <c r="H48" s="36">
        <f t="shared" si="6"/>
        <v>0</v>
      </c>
      <c r="I48" s="36">
        <f t="shared" si="6"/>
        <v>0</v>
      </c>
      <c r="J48" s="36">
        <f t="shared" si="6"/>
        <v>0</v>
      </c>
      <c r="K48" s="36">
        <f t="shared" si="6"/>
        <v>0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0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7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7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7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AF54" si="8">F48-F52-F53-F50</f>
        <v>0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0</v>
      </c>
      <c r="K54" s="36">
        <f t="shared" si="8"/>
        <v>0</v>
      </c>
      <c r="L54" s="36">
        <f t="shared" si="8"/>
        <v>0</v>
      </c>
      <c r="M54" s="36">
        <f t="shared" si="8"/>
        <v>0</v>
      </c>
      <c r="N54" s="36">
        <f t="shared" si="8"/>
        <v>0</v>
      </c>
      <c r="O54" s="36">
        <f t="shared" si="8"/>
        <v>0</v>
      </c>
      <c r="P54" s="36">
        <f t="shared" si="8"/>
        <v>0</v>
      </c>
      <c r="Q54" s="36">
        <f t="shared" si="8"/>
        <v>0</v>
      </c>
      <c r="R54" s="36">
        <f t="shared" si="8"/>
        <v>0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6">
        <f t="shared" si="8"/>
        <v>0</v>
      </c>
      <c r="X54" s="36">
        <f t="shared" si="8"/>
        <v>0</v>
      </c>
      <c r="Y54" s="36">
        <f t="shared" si="8"/>
        <v>0</v>
      </c>
      <c r="Z54" s="36">
        <f t="shared" si="8"/>
        <v>0</v>
      </c>
      <c r="AA54" s="36">
        <f t="shared" si="8"/>
        <v>0</v>
      </c>
      <c r="AB54" s="36">
        <f t="shared" si="8"/>
        <v>0</v>
      </c>
      <c r="AC54" s="36">
        <f t="shared" si="8"/>
        <v>0</v>
      </c>
      <c r="AD54" s="36">
        <f t="shared" si="8"/>
        <v>0</v>
      </c>
      <c r="AE54" s="36">
        <f t="shared" si="8"/>
        <v>0</v>
      </c>
      <c r="AF54" s="36">
        <f t="shared" si="8"/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AF58" si="9">F54-F56</f>
        <v>0</v>
      </c>
      <c r="G58" s="36">
        <f>G54-G56</f>
        <v>0</v>
      </c>
      <c r="H58" s="36">
        <f t="shared" si="9"/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O58" s="36">
        <f t="shared" si="9"/>
        <v>0</v>
      </c>
      <c r="P58" s="36">
        <f t="shared" si="9"/>
        <v>0</v>
      </c>
      <c r="Q58" s="36">
        <f t="shared" si="9"/>
        <v>0</v>
      </c>
      <c r="R58" s="36">
        <f t="shared" si="9"/>
        <v>0</v>
      </c>
      <c r="S58" s="36">
        <f t="shared" si="9"/>
        <v>0</v>
      </c>
      <c r="T58" s="36">
        <f t="shared" si="9"/>
        <v>0</v>
      </c>
      <c r="U58" s="36">
        <f t="shared" si="9"/>
        <v>0</v>
      </c>
      <c r="V58" s="36">
        <f t="shared" si="9"/>
        <v>0</v>
      </c>
      <c r="W58" s="36">
        <f t="shared" si="9"/>
        <v>0</v>
      </c>
      <c r="X58" s="36">
        <f t="shared" si="9"/>
        <v>0</v>
      </c>
      <c r="Y58" s="36">
        <f t="shared" si="9"/>
        <v>0</v>
      </c>
      <c r="Z58" s="36">
        <f t="shared" si="9"/>
        <v>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0</v>
      </c>
      <c r="AF58" s="36">
        <f t="shared" si="9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0">D91</f>
        <v>0</v>
      </c>
      <c r="F62" s="47">
        <f t="shared" si="10"/>
        <v>0</v>
      </c>
      <c r="G62" s="47">
        <f t="shared" si="10"/>
        <v>0</v>
      </c>
      <c r="H62" s="47">
        <f t="shared" si="10"/>
        <v>0</v>
      </c>
      <c r="I62" s="47">
        <f t="shared" si="10"/>
        <v>0</v>
      </c>
      <c r="J62" s="47">
        <f t="shared" si="10"/>
        <v>0</v>
      </c>
      <c r="K62" s="47">
        <f t="shared" si="10"/>
        <v>0</v>
      </c>
      <c r="L62" s="47">
        <f t="shared" si="10"/>
        <v>0</v>
      </c>
      <c r="M62" s="47">
        <f t="shared" si="10"/>
        <v>0</v>
      </c>
      <c r="N62" s="47">
        <f t="shared" si="10"/>
        <v>0</v>
      </c>
      <c r="O62" s="47">
        <f t="shared" si="10"/>
        <v>0</v>
      </c>
      <c r="P62" s="47">
        <f t="shared" si="10"/>
        <v>0</v>
      </c>
      <c r="Q62" s="47">
        <f t="shared" si="10"/>
        <v>0</v>
      </c>
      <c r="R62" s="47">
        <f t="shared" si="10"/>
        <v>0</v>
      </c>
      <c r="S62" s="47">
        <f t="shared" si="10"/>
        <v>0</v>
      </c>
      <c r="T62" s="47">
        <f t="shared" si="10"/>
        <v>0</v>
      </c>
      <c r="U62" s="47">
        <f t="shared" si="10"/>
        <v>0</v>
      </c>
      <c r="V62" s="47">
        <f t="shared" si="10"/>
        <v>0</v>
      </c>
      <c r="W62" s="47">
        <f t="shared" si="10"/>
        <v>0</v>
      </c>
      <c r="X62" s="47">
        <f t="shared" si="10"/>
        <v>0</v>
      </c>
      <c r="Y62" s="47">
        <f t="shared" si="10"/>
        <v>0</v>
      </c>
      <c r="Z62" s="47">
        <f t="shared" si="10"/>
        <v>0</v>
      </c>
      <c r="AA62" s="47">
        <f t="shared" si="10"/>
        <v>0</v>
      </c>
      <c r="AB62" s="47">
        <f t="shared" si="10"/>
        <v>0</v>
      </c>
      <c r="AC62" s="47">
        <f t="shared" si="10"/>
        <v>0</v>
      </c>
      <c r="AD62" s="47">
        <f t="shared" si="10"/>
        <v>0</v>
      </c>
      <c r="AE62" s="47">
        <f t="shared" si="10"/>
        <v>0</v>
      </c>
      <c r="AF62" s="47">
        <f t="shared" si="10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1">D48</f>
        <v>0</v>
      </c>
      <c r="E65" s="54">
        <f t="shared" si="11"/>
        <v>0</v>
      </c>
      <c r="F65" s="54">
        <f t="shared" si="11"/>
        <v>0</v>
      </c>
      <c r="G65" s="54">
        <f t="shared" si="11"/>
        <v>0</v>
      </c>
      <c r="H65" s="54">
        <f t="shared" si="11"/>
        <v>0</v>
      </c>
      <c r="I65" s="54">
        <f t="shared" si="11"/>
        <v>0</v>
      </c>
      <c r="J65" s="54">
        <f t="shared" si="11"/>
        <v>0</v>
      </c>
      <c r="K65" s="54">
        <f t="shared" si="11"/>
        <v>0</v>
      </c>
      <c r="L65" s="54">
        <f t="shared" si="11"/>
        <v>0</v>
      </c>
      <c r="M65" s="54">
        <f t="shared" si="11"/>
        <v>0</v>
      </c>
      <c r="N65" s="54">
        <f t="shared" si="11"/>
        <v>0</v>
      </c>
      <c r="O65" s="54">
        <f t="shared" si="11"/>
        <v>0</v>
      </c>
      <c r="P65" s="54">
        <f t="shared" si="11"/>
        <v>0</v>
      </c>
      <c r="Q65" s="54">
        <f t="shared" si="11"/>
        <v>0</v>
      </c>
      <c r="R65" s="54">
        <f t="shared" si="11"/>
        <v>0</v>
      </c>
      <c r="S65" s="54">
        <f t="shared" si="11"/>
        <v>0</v>
      </c>
      <c r="T65" s="54">
        <f t="shared" si="11"/>
        <v>0</v>
      </c>
      <c r="U65" s="54">
        <f t="shared" si="11"/>
        <v>0</v>
      </c>
      <c r="V65" s="54">
        <f t="shared" si="11"/>
        <v>0</v>
      </c>
      <c r="W65" s="54">
        <f t="shared" si="11"/>
        <v>0</v>
      </c>
      <c r="X65" s="54">
        <f t="shared" si="11"/>
        <v>0</v>
      </c>
      <c r="Y65" s="54">
        <f t="shared" si="11"/>
        <v>0</v>
      </c>
      <c r="Z65" s="54">
        <f t="shared" si="11"/>
        <v>0</v>
      </c>
      <c r="AA65" s="54">
        <f t="shared" si="11"/>
        <v>0</v>
      </c>
      <c r="AB65" s="54">
        <f t="shared" si="11"/>
        <v>0</v>
      </c>
      <c r="AC65" s="54">
        <f t="shared" si="11"/>
        <v>0</v>
      </c>
      <c r="AD65" s="54">
        <f t="shared" si="11"/>
        <v>0</v>
      </c>
      <c r="AE65" s="54">
        <f t="shared" si="11"/>
        <v>0</v>
      </c>
      <c r="AF65" s="54">
        <f t="shared" si="11"/>
        <v>0</v>
      </c>
      <c r="AG65" s="9"/>
      <c r="AH65" s="28">
        <f t="shared" ref="AH65:AH88" si="12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13">-D56</f>
        <v>0</v>
      </c>
      <c r="E66" s="54">
        <f t="shared" si="13"/>
        <v>0</v>
      </c>
      <c r="F66" s="54">
        <f t="shared" si="13"/>
        <v>0</v>
      </c>
      <c r="G66" s="54">
        <f t="shared" si="13"/>
        <v>0</v>
      </c>
      <c r="H66" s="54">
        <f t="shared" si="13"/>
        <v>0</v>
      </c>
      <c r="I66" s="54">
        <f t="shared" si="13"/>
        <v>0</v>
      </c>
      <c r="J66" s="54">
        <f t="shared" si="13"/>
        <v>0</v>
      </c>
      <c r="K66" s="54">
        <f t="shared" si="13"/>
        <v>0</v>
      </c>
      <c r="L66" s="54">
        <f t="shared" si="13"/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P66" s="54">
        <f t="shared" si="13"/>
        <v>0</v>
      </c>
      <c r="Q66" s="54">
        <f t="shared" si="13"/>
        <v>0</v>
      </c>
      <c r="R66" s="54">
        <f t="shared" si="13"/>
        <v>0</v>
      </c>
      <c r="S66" s="54">
        <f t="shared" si="13"/>
        <v>0</v>
      </c>
      <c r="T66" s="54">
        <f t="shared" si="13"/>
        <v>0</v>
      </c>
      <c r="U66" s="54">
        <f t="shared" si="13"/>
        <v>0</v>
      </c>
      <c r="V66" s="54">
        <f t="shared" si="13"/>
        <v>0</v>
      </c>
      <c r="W66" s="54">
        <f t="shared" si="13"/>
        <v>0</v>
      </c>
      <c r="X66" s="54">
        <f t="shared" si="13"/>
        <v>0</v>
      </c>
      <c r="Y66" s="54">
        <f t="shared" si="13"/>
        <v>0</v>
      </c>
      <c r="Z66" s="54">
        <f t="shared" si="13"/>
        <v>0</v>
      </c>
      <c r="AA66" s="54">
        <f t="shared" si="13"/>
        <v>0</v>
      </c>
      <c r="AB66" s="54">
        <f t="shared" si="13"/>
        <v>0</v>
      </c>
      <c r="AC66" s="54">
        <f t="shared" si="13"/>
        <v>0</v>
      </c>
      <c r="AD66" s="54">
        <f t="shared" si="13"/>
        <v>0</v>
      </c>
      <c r="AE66" s="54">
        <f t="shared" si="13"/>
        <v>0</v>
      </c>
      <c r="AF66" s="54">
        <f t="shared" si="13"/>
        <v>0</v>
      </c>
      <c r="AG66" s="9"/>
      <c r="AH66" s="28">
        <f t="shared" si="12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12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12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12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12"/>
        <v>0</v>
      </c>
    </row>
    <row r="71" spans="2:34" customFormat="1">
      <c r="B71" s="32" t="s">
        <v>42</v>
      </c>
      <c r="C71" s="33">
        <f t="shared" ref="C71:AF71" si="14">SUM(C65:C70)</f>
        <v>0</v>
      </c>
      <c r="D71" s="33">
        <f t="shared" si="14"/>
        <v>0</v>
      </c>
      <c r="E71" s="33">
        <f t="shared" si="14"/>
        <v>0</v>
      </c>
      <c r="F71" s="33">
        <f t="shared" si="14"/>
        <v>0</v>
      </c>
      <c r="G71" s="33">
        <f t="shared" si="14"/>
        <v>0</v>
      </c>
      <c r="H71" s="33">
        <f t="shared" si="14"/>
        <v>0</v>
      </c>
      <c r="I71" s="33">
        <f t="shared" si="14"/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>
        <f t="shared" si="14"/>
        <v>0</v>
      </c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  <c r="W71" s="33">
        <f t="shared" si="14"/>
        <v>0</v>
      </c>
      <c r="X71" s="33">
        <f t="shared" si="14"/>
        <v>0</v>
      </c>
      <c r="Y71" s="33">
        <f t="shared" si="14"/>
        <v>0</v>
      </c>
      <c r="Z71" s="33">
        <f t="shared" si="14"/>
        <v>0</v>
      </c>
      <c r="AA71" s="33">
        <f t="shared" si="14"/>
        <v>0</v>
      </c>
      <c r="AB71" s="33">
        <f t="shared" si="14"/>
        <v>0</v>
      </c>
      <c r="AC71" s="33">
        <f t="shared" si="14"/>
        <v>0</v>
      </c>
      <c r="AD71" s="33">
        <f t="shared" si="14"/>
        <v>0</v>
      </c>
      <c r="AE71" s="33">
        <f t="shared" si="14"/>
        <v>0</v>
      </c>
      <c r="AF71" s="33">
        <f t="shared" si="14"/>
        <v>0</v>
      </c>
      <c r="AG71" s="9"/>
      <c r="AH71" s="33">
        <f t="shared" si="12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12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12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12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12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12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12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12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12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12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12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12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12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12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12"/>
        <v>0</v>
      </c>
    </row>
    <row r="88" spans="1:34" customFormat="1">
      <c r="A88" s="9"/>
      <c r="B88" s="32" t="s">
        <v>54</v>
      </c>
      <c r="C88" s="33">
        <f t="shared" ref="C88:AF88" si="15">SUM(C74:C87)</f>
        <v>0</v>
      </c>
      <c r="D88" s="33">
        <f t="shared" si="15"/>
        <v>0</v>
      </c>
      <c r="E88" s="33">
        <f t="shared" si="15"/>
        <v>0</v>
      </c>
      <c r="F88" s="33">
        <f t="shared" si="15"/>
        <v>0</v>
      </c>
      <c r="G88" s="33">
        <f t="shared" si="15"/>
        <v>0</v>
      </c>
      <c r="H88" s="33">
        <f t="shared" si="15"/>
        <v>0</v>
      </c>
      <c r="I88" s="33">
        <f t="shared" si="15"/>
        <v>0</v>
      </c>
      <c r="J88" s="33">
        <f t="shared" si="15"/>
        <v>0</v>
      </c>
      <c r="K88" s="33">
        <f t="shared" si="15"/>
        <v>0</v>
      </c>
      <c r="L88" s="33">
        <f t="shared" si="15"/>
        <v>0</v>
      </c>
      <c r="M88" s="33">
        <f t="shared" si="15"/>
        <v>0</v>
      </c>
      <c r="N88" s="33">
        <f t="shared" si="15"/>
        <v>0</v>
      </c>
      <c r="O88" s="33">
        <f t="shared" si="15"/>
        <v>0</v>
      </c>
      <c r="P88" s="33">
        <f t="shared" si="15"/>
        <v>0</v>
      </c>
      <c r="Q88" s="33">
        <f t="shared" si="15"/>
        <v>0</v>
      </c>
      <c r="R88" s="33">
        <f t="shared" si="15"/>
        <v>0</v>
      </c>
      <c r="S88" s="33">
        <f t="shared" si="15"/>
        <v>0</v>
      </c>
      <c r="T88" s="33">
        <f t="shared" si="15"/>
        <v>0</v>
      </c>
      <c r="U88" s="33">
        <f t="shared" si="15"/>
        <v>0</v>
      </c>
      <c r="V88" s="33">
        <f t="shared" si="15"/>
        <v>0</v>
      </c>
      <c r="W88" s="33">
        <f t="shared" si="15"/>
        <v>0</v>
      </c>
      <c r="X88" s="33">
        <f t="shared" si="15"/>
        <v>0</v>
      </c>
      <c r="Y88" s="33">
        <f t="shared" si="15"/>
        <v>0</v>
      </c>
      <c r="Z88" s="33">
        <f t="shared" si="15"/>
        <v>0</v>
      </c>
      <c r="AA88" s="33">
        <f t="shared" si="15"/>
        <v>0</v>
      </c>
      <c r="AB88" s="33">
        <f t="shared" si="15"/>
        <v>0</v>
      </c>
      <c r="AC88" s="33">
        <f t="shared" si="15"/>
        <v>0</v>
      </c>
      <c r="AD88" s="33">
        <f t="shared" si="15"/>
        <v>0</v>
      </c>
      <c r="AE88" s="33">
        <f t="shared" si="15"/>
        <v>0</v>
      </c>
      <c r="AF88" s="33">
        <f t="shared" si="15"/>
        <v>0</v>
      </c>
      <c r="AG88" s="9"/>
      <c r="AH88" s="33">
        <f t="shared" si="12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16">E88+E71</f>
        <v>0</v>
      </c>
      <c r="F90" s="58">
        <f t="shared" si="16"/>
        <v>0</v>
      </c>
      <c r="G90" s="58">
        <f t="shared" si="16"/>
        <v>0</v>
      </c>
      <c r="H90" s="58">
        <f t="shared" si="16"/>
        <v>0</v>
      </c>
      <c r="I90" s="58">
        <f t="shared" si="16"/>
        <v>0</v>
      </c>
      <c r="J90" s="58">
        <f t="shared" si="16"/>
        <v>0</v>
      </c>
      <c r="K90" s="58">
        <f t="shared" si="16"/>
        <v>0</v>
      </c>
      <c r="L90" s="58">
        <f t="shared" si="16"/>
        <v>0</v>
      </c>
      <c r="M90" s="58">
        <f t="shared" si="16"/>
        <v>0</v>
      </c>
      <c r="N90" s="58">
        <f t="shared" si="16"/>
        <v>0</v>
      </c>
      <c r="O90" s="58">
        <f t="shared" si="16"/>
        <v>0</v>
      </c>
      <c r="P90" s="58">
        <f t="shared" si="16"/>
        <v>0</v>
      </c>
      <c r="Q90" s="58">
        <f t="shared" si="16"/>
        <v>0</v>
      </c>
      <c r="R90" s="58">
        <f t="shared" si="16"/>
        <v>0</v>
      </c>
      <c r="S90" s="58">
        <f t="shared" si="16"/>
        <v>0</v>
      </c>
      <c r="T90" s="58">
        <f t="shared" si="16"/>
        <v>0</v>
      </c>
      <c r="U90" s="58">
        <f t="shared" si="16"/>
        <v>0</v>
      </c>
      <c r="V90" s="58">
        <f t="shared" si="16"/>
        <v>0</v>
      </c>
      <c r="W90" s="58">
        <f t="shared" si="16"/>
        <v>0</v>
      </c>
      <c r="X90" s="58">
        <f t="shared" si="16"/>
        <v>0</v>
      </c>
      <c r="Y90" s="58">
        <f t="shared" si="16"/>
        <v>0</v>
      </c>
      <c r="Z90" s="58">
        <f t="shared" si="16"/>
        <v>0</v>
      </c>
      <c r="AA90" s="58">
        <f t="shared" si="16"/>
        <v>0</v>
      </c>
      <c r="AB90" s="58">
        <f t="shared" si="16"/>
        <v>0</v>
      </c>
      <c r="AC90" s="58">
        <f t="shared" si="16"/>
        <v>0</v>
      </c>
      <c r="AD90" s="58">
        <f t="shared" si="16"/>
        <v>0</v>
      </c>
      <c r="AE90" s="58">
        <f t="shared" si="16"/>
        <v>0</v>
      </c>
      <c r="AF90" s="58">
        <f t="shared" si="16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16"/>
        <v>0</v>
      </c>
      <c r="E91" s="58">
        <f t="shared" si="16"/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 t="shared" si="16"/>
        <v>0</v>
      </c>
      <c r="AC91" s="58">
        <f t="shared" si="16"/>
        <v>0</v>
      </c>
      <c r="AD91" s="58">
        <f t="shared" si="16"/>
        <v>0</v>
      </c>
      <c r="AE91" s="58">
        <f t="shared" si="16"/>
        <v>0</v>
      </c>
      <c r="AF91" s="58">
        <f t="shared" si="16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17">C11</f>
        <v>2025</v>
      </c>
      <c r="D96" s="19">
        <f t="shared" si="17"/>
        <v>2026</v>
      </c>
      <c r="E96" s="19">
        <f t="shared" si="17"/>
        <v>2027</v>
      </c>
      <c r="F96" s="19">
        <f t="shared" si="17"/>
        <v>2028</v>
      </c>
      <c r="G96" s="19">
        <f t="shared" si="17"/>
        <v>2029</v>
      </c>
      <c r="H96" s="19">
        <f t="shared" si="17"/>
        <v>2030</v>
      </c>
      <c r="I96" s="19">
        <f t="shared" si="17"/>
        <v>2031</v>
      </c>
      <c r="J96" s="19">
        <f t="shared" si="17"/>
        <v>2032</v>
      </c>
      <c r="K96" s="19">
        <f t="shared" si="17"/>
        <v>2033</v>
      </c>
      <c r="L96" s="19">
        <f t="shared" si="17"/>
        <v>2034</v>
      </c>
      <c r="M96" s="19">
        <f t="shared" si="17"/>
        <v>2035</v>
      </c>
      <c r="N96" s="19">
        <f t="shared" si="17"/>
        <v>2036</v>
      </c>
      <c r="O96" s="19">
        <f t="shared" si="17"/>
        <v>2037</v>
      </c>
      <c r="P96" s="19">
        <f t="shared" si="17"/>
        <v>2038</v>
      </c>
      <c r="Q96" s="19">
        <f t="shared" si="17"/>
        <v>2039</v>
      </c>
      <c r="R96" s="19">
        <f t="shared" si="17"/>
        <v>2040</v>
      </c>
      <c r="S96" s="19">
        <f t="shared" si="17"/>
        <v>2041</v>
      </c>
      <c r="T96" s="19">
        <f t="shared" si="17"/>
        <v>2042</v>
      </c>
      <c r="U96" s="19">
        <f t="shared" si="17"/>
        <v>2043</v>
      </c>
      <c r="V96" s="19">
        <f t="shared" si="17"/>
        <v>2044</v>
      </c>
      <c r="W96" s="19">
        <f t="shared" si="17"/>
        <v>2045</v>
      </c>
      <c r="X96" s="19">
        <f t="shared" si="17"/>
        <v>2046</v>
      </c>
      <c r="Y96" s="19">
        <f t="shared" si="17"/>
        <v>2047</v>
      </c>
      <c r="Z96" s="19">
        <f t="shared" si="17"/>
        <v>2048</v>
      </c>
      <c r="AA96" s="19">
        <f t="shared" si="17"/>
        <v>2049</v>
      </c>
      <c r="AB96" s="19">
        <f t="shared" si="17"/>
        <v>2050</v>
      </c>
      <c r="AC96" s="19">
        <f t="shared" si="17"/>
        <v>2051</v>
      </c>
      <c r="AD96" s="19">
        <f t="shared" si="17"/>
        <v>2052</v>
      </c>
      <c r="AE96" s="19">
        <f t="shared" si="17"/>
        <v>2053</v>
      </c>
      <c r="AF96" s="19">
        <f t="shared" si="17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18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18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18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AF101" si="19">D96</f>
        <v>2026</v>
      </c>
      <c r="E101" s="19">
        <f t="shared" si="19"/>
        <v>2027</v>
      </c>
      <c r="F101" s="19">
        <f t="shared" si="19"/>
        <v>2028</v>
      </c>
      <c r="G101" s="19">
        <f t="shared" si="19"/>
        <v>2029</v>
      </c>
      <c r="H101" s="19">
        <f t="shared" si="19"/>
        <v>2030</v>
      </c>
      <c r="I101" s="19">
        <f t="shared" si="19"/>
        <v>2031</v>
      </c>
      <c r="J101" s="19">
        <f t="shared" si="19"/>
        <v>2032</v>
      </c>
      <c r="K101" s="19">
        <f t="shared" si="19"/>
        <v>2033</v>
      </c>
      <c r="L101" s="19">
        <f t="shared" si="19"/>
        <v>2034</v>
      </c>
      <c r="M101" s="19">
        <f t="shared" si="19"/>
        <v>2035</v>
      </c>
      <c r="N101" s="19">
        <f t="shared" si="19"/>
        <v>2036</v>
      </c>
      <c r="O101" s="19">
        <f t="shared" si="19"/>
        <v>2037</v>
      </c>
      <c r="P101" s="19">
        <f t="shared" si="19"/>
        <v>2038</v>
      </c>
      <c r="Q101" s="19">
        <f t="shared" si="19"/>
        <v>2039</v>
      </c>
      <c r="R101" s="19">
        <f t="shared" si="19"/>
        <v>2040</v>
      </c>
      <c r="S101" s="19">
        <f t="shared" si="19"/>
        <v>2041</v>
      </c>
      <c r="T101" s="19">
        <f t="shared" si="19"/>
        <v>2042</v>
      </c>
      <c r="U101" s="19">
        <f t="shared" si="19"/>
        <v>2043</v>
      </c>
      <c r="V101" s="19">
        <f t="shared" si="19"/>
        <v>2044</v>
      </c>
      <c r="W101" s="19">
        <f t="shared" si="19"/>
        <v>2045</v>
      </c>
      <c r="X101" s="19">
        <f t="shared" si="19"/>
        <v>2046</v>
      </c>
      <c r="Y101" s="19">
        <f t="shared" si="19"/>
        <v>2047</v>
      </c>
      <c r="Z101" s="19">
        <f t="shared" si="19"/>
        <v>2048</v>
      </c>
      <c r="AA101" s="19">
        <f t="shared" si="19"/>
        <v>2049</v>
      </c>
      <c r="AB101" s="19">
        <f t="shared" si="19"/>
        <v>2050</v>
      </c>
      <c r="AC101" s="19">
        <f t="shared" si="19"/>
        <v>2051</v>
      </c>
      <c r="AD101" s="19">
        <f t="shared" si="19"/>
        <v>2052</v>
      </c>
      <c r="AE101" s="19">
        <f t="shared" si="19"/>
        <v>2053</v>
      </c>
      <c r="AF101" s="19">
        <f t="shared" si="19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0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0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0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0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AF108" si="21">SUM(D97:D99,D102:D104,D106)</f>
        <v>0</v>
      </c>
      <c r="E108" s="33">
        <f t="shared" si="21"/>
        <v>0</v>
      </c>
      <c r="F108" s="33">
        <f t="shared" si="21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3">
        <f t="shared" si="21"/>
        <v>0</v>
      </c>
      <c r="L108" s="33">
        <f t="shared" si="21"/>
        <v>0</v>
      </c>
      <c r="M108" s="33">
        <f t="shared" si="21"/>
        <v>0</v>
      </c>
      <c r="N108" s="33">
        <f t="shared" si="21"/>
        <v>0</v>
      </c>
      <c r="O108" s="33">
        <f t="shared" si="21"/>
        <v>0</v>
      </c>
      <c r="P108" s="33">
        <f t="shared" si="21"/>
        <v>0</v>
      </c>
      <c r="Q108" s="33">
        <f t="shared" si="21"/>
        <v>0</v>
      </c>
      <c r="R108" s="33">
        <f t="shared" si="21"/>
        <v>0</v>
      </c>
      <c r="S108" s="33">
        <f t="shared" si="21"/>
        <v>0</v>
      </c>
      <c r="T108" s="33">
        <f t="shared" si="21"/>
        <v>0</v>
      </c>
      <c r="U108" s="33">
        <f t="shared" si="21"/>
        <v>0</v>
      </c>
      <c r="V108" s="33">
        <f t="shared" si="21"/>
        <v>0</v>
      </c>
      <c r="W108" s="33">
        <f t="shared" si="21"/>
        <v>0</v>
      </c>
      <c r="X108" s="33">
        <f t="shared" si="21"/>
        <v>0</v>
      </c>
      <c r="Y108" s="33">
        <f t="shared" si="21"/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33">
        <f t="shared" si="2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K110"/>
  <sheetViews>
    <sheetView showGridLines="0" workbookViewId="0">
      <selection activeCell="AH52" sqref="AH52"/>
    </sheetView>
  </sheetViews>
  <sheetFormatPr baseColWidth="10" defaultColWidth="0" defaultRowHeight="14.25" outlineLevelRow="1"/>
  <cols>
    <col min="1" max="1" width="3.625" style="9" customWidth="1"/>
    <col min="2" max="2" width="69.75" style="9" customWidth="1"/>
    <col min="3" max="37" width="10.625" style="9" customWidth="1"/>
    <col min="38" max="16384" width="0" style="9" hidden="1"/>
  </cols>
  <sheetData>
    <row r="1" spans="1:37" s="10" customFormat="1"/>
    <row r="2" spans="1:37" s="10" customFormat="1" ht="15">
      <c r="A2" s="11" t="s">
        <v>4</v>
      </c>
    </row>
    <row r="3" spans="1:37" s="10" customFormat="1" ht="15">
      <c r="A3" s="13" t="str">
        <f>'1-CEP global'!A3</f>
        <v>Cadres financiers - AMI Ombrières - Lot 2</v>
      </c>
    </row>
    <row r="4" spans="1:37" s="10" customFormat="1" ht="15">
      <c r="A4" s="13" t="str">
        <f t="array" aca="1" ref="A4" ca="1">RIGHT(CELL("nomfichier",A1),LEN(CELL("nomfichier",A1))-SEARCH("]",CELL("nomfichier",A1)))</f>
        <v>2- Investissement</v>
      </c>
    </row>
    <row r="5" spans="1:37" s="10" customFormat="1"/>
    <row r="6" spans="1:37" customFormat="1"/>
    <row r="7" spans="1:37" s="16" customFormat="1">
      <c r="A7" s="14"/>
      <c r="B7" s="15" t="str">
        <f t="array" aca="1" ref="B7" ca="1">"Onglet " &amp; (RIGHT(CELL("filename",A1),LEN(CELL("nomfichier",A1))-SEARCH("]",CELL("nomfichier",A1))))</f>
        <v>Onglet 2- Investissement</v>
      </c>
    </row>
    <row r="8" spans="1:37" customFormat="1"/>
    <row r="9" spans="1:37" customFormat="1">
      <c r="B9" s="17" t="s">
        <v>5</v>
      </c>
    </row>
    <row r="10" spans="1:37" customFormat="1">
      <c r="B10" s="65" t="s">
        <v>71</v>
      </c>
    </row>
    <row r="11" spans="1:37" customFormat="1">
      <c r="B11" s="65"/>
    </row>
    <row r="12" spans="1:37" s="66" customFormat="1">
      <c r="A12" s="67"/>
      <c r="B12" s="68" t="s">
        <v>72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</row>
    <row r="13" spans="1:37" customFormat="1" outlineLevel="1"/>
    <row r="14" spans="1:37" customFormat="1" outlineLevel="1">
      <c r="B14" s="70" t="s">
        <v>73</v>
      </c>
      <c r="C14" s="19">
        <v>2025</v>
      </c>
      <c r="D14" s="19">
        <f>C14+1</f>
        <v>2026</v>
      </c>
      <c r="E14" s="19">
        <f t="shared" ref="E14:V14" si="0">D14+1</f>
        <v>2027</v>
      </c>
      <c r="F14" s="19">
        <f t="shared" si="0"/>
        <v>2028</v>
      </c>
      <c r="G14" s="19">
        <f t="shared" si="0"/>
        <v>2029</v>
      </c>
      <c r="H14" s="19">
        <f t="shared" si="0"/>
        <v>2030</v>
      </c>
      <c r="I14" s="19">
        <f t="shared" si="0"/>
        <v>2031</v>
      </c>
      <c r="J14" s="19">
        <f t="shared" si="0"/>
        <v>2032</v>
      </c>
      <c r="K14" s="19">
        <f t="shared" si="0"/>
        <v>2033</v>
      </c>
      <c r="L14" s="19">
        <f t="shared" si="0"/>
        <v>2034</v>
      </c>
      <c r="M14" s="19">
        <f t="shared" si="0"/>
        <v>2035</v>
      </c>
      <c r="N14" s="19">
        <f t="shared" si="0"/>
        <v>2036</v>
      </c>
      <c r="O14" s="19">
        <f t="shared" si="0"/>
        <v>2037</v>
      </c>
      <c r="P14" s="19">
        <f t="shared" si="0"/>
        <v>2038</v>
      </c>
      <c r="Q14" s="19">
        <f t="shared" si="0"/>
        <v>2039</v>
      </c>
      <c r="R14" s="19">
        <f t="shared" si="0"/>
        <v>2040</v>
      </c>
      <c r="S14" s="19">
        <f t="shared" si="0"/>
        <v>2041</v>
      </c>
      <c r="T14" s="19">
        <f t="shared" si="0"/>
        <v>2042</v>
      </c>
      <c r="U14" s="19">
        <f t="shared" si="0"/>
        <v>2043</v>
      </c>
      <c r="V14" s="19">
        <f t="shared" si="0"/>
        <v>2044</v>
      </c>
      <c r="W14" s="19">
        <f t="shared" ref="W14:AF14" si="1">V14+1</f>
        <v>2045</v>
      </c>
      <c r="X14" s="19">
        <f t="shared" si="1"/>
        <v>2046</v>
      </c>
      <c r="Y14" s="19">
        <f t="shared" si="1"/>
        <v>2047</v>
      </c>
      <c r="Z14" s="19">
        <f t="shared" si="1"/>
        <v>2048</v>
      </c>
      <c r="AA14" s="19">
        <f t="shared" si="1"/>
        <v>2049</v>
      </c>
      <c r="AB14" s="19">
        <f t="shared" si="1"/>
        <v>2050</v>
      </c>
      <c r="AC14" s="19">
        <f t="shared" si="1"/>
        <v>2051</v>
      </c>
      <c r="AD14" s="19">
        <f t="shared" si="1"/>
        <v>2052</v>
      </c>
      <c r="AE14" s="19">
        <f t="shared" si="1"/>
        <v>2053</v>
      </c>
      <c r="AF14" s="19">
        <f t="shared" si="1"/>
        <v>2054</v>
      </c>
      <c r="AH14" s="19" t="s">
        <v>7</v>
      </c>
    </row>
    <row r="15" spans="1:37" outlineLevel="1"/>
    <row r="16" spans="1:37" ht="28.5" outlineLevel="1">
      <c r="B16" s="71" t="s">
        <v>74</v>
      </c>
      <c r="C16" s="72">
        <f>C41+C66+C91</f>
        <v>0</v>
      </c>
      <c r="D16" s="72">
        <f t="shared" ref="D16:AF22" si="2">D41+D66+D91</f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  <c r="H16" s="72">
        <f t="shared" si="2"/>
        <v>0</v>
      </c>
      <c r="I16" s="72">
        <f t="shared" si="2"/>
        <v>0</v>
      </c>
      <c r="J16" s="72">
        <f t="shared" si="2"/>
        <v>0</v>
      </c>
      <c r="K16" s="72">
        <f t="shared" si="2"/>
        <v>0</v>
      </c>
      <c r="L16" s="72">
        <f t="shared" si="2"/>
        <v>0</v>
      </c>
      <c r="M16" s="72">
        <f t="shared" si="2"/>
        <v>0</v>
      </c>
      <c r="N16" s="72">
        <f t="shared" si="2"/>
        <v>0</v>
      </c>
      <c r="O16" s="72">
        <f t="shared" si="2"/>
        <v>0</v>
      </c>
      <c r="P16" s="72">
        <f t="shared" si="2"/>
        <v>0</v>
      </c>
      <c r="Q16" s="72">
        <f t="shared" si="2"/>
        <v>0</v>
      </c>
      <c r="R16" s="72">
        <f t="shared" si="2"/>
        <v>0</v>
      </c>
      <c r="S16" s="72">
        <f t="shared" si="2"/>
        <v>0</v>
      </c>
      <c r="T16" s="72">
        <f t="shared" si="2"/>
        <v>0</v>
      </c>
      <c r="U16" s="72">
        <f t="shared" si="2"/>
        <v>0</v>
      </c>
      <c r="V16" s="72">
        <f t="shared" si="2"/>
        <v>0</v>
      </c>
      <c r="W16" s="72">
        <f t="shared" si="2"/>
        <v>0</v>
      </c>
      <c r="X16" s="72">
        <f t="shared" si="2"/>
        <v>0</v>
      </c>
      <c r="Y16" s="72">
        <f t="shared" si="2"/>
        <v>0</v>
      </c>
      <c r="Z16" s="72">
        <f t="shared" si="2"/>
        <v>0</v>
      </c>
      <c r="AA16" s="72">
        <f t="shared" si="2"/>
        <v>0</v>
      </c>
      <c r="AB16" s="72">
        <f t="shared" si="2"/>
        <v>0</v>
      </c>
      <c r="AC16" s="72">
        <f t="shared" si="2"/>
        <v>0</v>
      </c>
      <c r="AD16" s="72">
        <f t="shared" si="2"/>
        <v>0</v>
      </c>
      <c r="AE16" s="72">
        <f t="shared" si="2"/>
        <v>0</v>
      </c>
      <c r="AF16" s="72">
        <f t="shared" si="2"/>
        <v>0</v>
      </c>
      <c r="AH16" s="28">
        <f t="shared" ref="AH16:AH23" si="3">SUM(C16:AF16)</f>
        <v>0</v>
      </c>
    </row>
    <row r="17" spans="2:34" outlineLevel="1">
      <c r="B17" s="34" t="s">
        <v>75</v>
      </c>
      <c r="C17" s="72">
        <f t="shared" ref="C17:R22" si="4">C42+C67+C92</f>
        <v>0</v>
      </c>
      <c r="D17" s="72">
        <f t="shared" si="4"/>
        <v>0</v>
      </c>
      <c r="E17" s="72">
        <f t="shared" si="4"/>
        <v>0</v>
      </c>
      <c r="F17" s="72">
        <f t="shared" si="4"/>
        <v>0</v>
      </c>
      <c r="G17" s="72">
        <f t="shared" si="4"/>
        <v>0</v>
      </c>
      <c r="H17" s="72">
        <f t="shared" si="4"/>
        <v>0</v>
      </c>
      <c r="I17" s="72">
        <f t="shared" si="4"/>
        <v>0</v>
      </c>
      <c r="J17" s="72">
        <f t="shared" si="4"/>
        <v>0</v>
      </c>
      <c r="K17" s="72">
        <f t="shared" si="4"/>
        <v>0</v>
      </c>
      <c r="L17" s="72">
        <f t="shared" si="4"/>
        <v>0</v>
      </c>
      <c r="M17" s="72">
        <f t="shared" si="4"/>
        <v>0</v>
      </c>
      <c r="N17" s="72">
        <f t="shared" si="4"/>
        <v>0</v>
      </c>
      <c r="O17" s="72">
        <f t="shared" si="4"/>
        <v>0</v>
      </c>
      <c r="P17" s="72">
        <f t="shared" si="4"/>
        <v>0</v>
      </c>
      <c r="Q17" s="72">
        <f t="shared" si="4"/>
        <v>0</v>
      </c>
      <c r="R17" s="72">
        <f t="shared" si="4"/>
        <v>0</v>
      </c>
      <c r="S17" s="72">
        <f t="shared" si="2"/>
        <v>0</v>
      </c>
      <c r="T17" s="72">
        <f t="shared" si="2"/>
        <v>0</v>
      </c>
      <c r="U17" s="72">
        <f t="shared" si="2"/>
        <v>0</v>
      </c>
      <c r="V17" s="72">
        <f t="shared" si="2"/>
        <v>0</v>
      </c>
      <c r="W17" s="72">
        <f t="shared" si="2"/>
        <v>0</v>
      </c>
      <c r="X17" s="72">
        <f t="shared" si="2"/>
        <v>0</v>
      </c>
      <c r="Y17" s="72">
        <f t="shared" si="2"/>
        <v>0</v>
      </c>
      <c r="Z17" s="72">
        <f t="shared" si="2"/>
        <v>0</v>
      </c>
      <c r="AA17" s="72">
        <f t="shared" si="2"/>
        <v>0</v>
      </c>
      <c r="AB17" s="72">
        <f t="shared" si="2"/>
        <v>0</v>
      </c>
      <c r="AC17" s="72">
        <f t="shared" si="2"/>
        <v>0</v>
      </c>
      <c r="AD17" s="72">
        <f t="shared" si="2"/>
        <v>0</v>
      </c>
      <c r="AE17" s="72">
        <f t="shared" si="2"/>
        <v>0</v>
      </c>
      <c r="AF17" s="72">
        <f t="shared" si="2"/>
        <v>0</v>
      </c>
      <c r="AH17" s="28">
        <f t="shared" si="3"/>
        <v>0</v>
      </c>
    </row>
    <row r="18" spans="2:34" ht="28.5" outlineLevel="1">
      <c r="B18" s="71" t="s">
        <v>76</v>
      </c>
      <c r="C18" s="72">
        <f t="shared" si="4"/>
        <v>0</v>
      </c>
      <c r="D18" s="72">
        <f t="shared" si="2"/>
        <v>0</v>
      </c>
      <c r="E18" s="72">
        <f t="shared" si="2"/>
        <v>0</v>
      </c>
      <c r="F18" s="72">
        <f t="shared" si="2"/>
        <v>0</v>
      </c>
      <c r="G18" s="72">
        <f t="shared" si="2"/>
        <v>0</v>
      </c>
      <c r="H18" s="72">
        <f t="shared" si="2"/>
        <v>0</v>
      </c>
      <c r="I18" s="72">
        <f t="shared" si="2"/>
        <v>0</v>
      </c>
      <c r="J18" s="72">
        <f t="shared" si="2"/>
        <v>0</v>
      </c>
      <c r="K18" s="72">
        <f t="shared" si="2"/>
        <v>0</v>
      </c>
      <c r="L18" s="72">
        <f t="shared" si="2"/>
        <v>0</v>
      </c>
      <c r="M18" s="72">
        <f t="shared" si="2"/>
        <v>0</v>
      </c>
      <c r="N18" s="72">
        <f t="shared" si="2"/>
        <v>0</v>
      </c>
      <c r="O18" s="72">
        <f t="shared" si="2"/>
        <v>0</v>
      </c>
      <c r="P18" s="72">
        <f t="shared" si="2"/>
        <v>0</v>
      </c>
      <c r="Q18" s="72">
        <f t="shared" si="2"/>
        <v>0</v>
      </c>
      <c r="R18" s="72">
        <f t="shared" si="2"/>
        <v>0</v>
      </c>
      <c r="S18" s="72">
        <f t="shared" si="2"/>
        <v>0</v>
      </c>
      <c r="T18" s="72">
        <f t="shared" si="2"/>
        <v>0</v>
      </c>
      <c r="U18" s="72">
        <f t="shared" si="2"/>
        <v>0</v>
      </c>
      <c r="V18" s="72">
        <f t="shared" si="2"/>
        <v>0</v>
      </c>
      <c r="W18" s="72">
        <f t="shared" si="2"/>
        <v>0</v>
      </c>
      <c r="X18" s="72">
        <f t="shared" si="2"/>
        <v>0</v>
      </c>
      <c r="Y18" s="72">
        <f t="shared" si="2"/>
        <v>0</v>
      </c>
      <c r="Z18" s="72">
        <f t="shared" si="2"/>
        <v>0</v>
      </c>
      <c r="AA18" s="72">
        <f t="shared" si="2"/>
        <v>0</v>
      </c>
      <c r="AB18" s="72">
        <f t="shared" si="2"/>
        <v>0</v>
      </c>
      <c r="AC18" s="72">
        <f t="shared" si="2"/>
        <v>0</v>
      </c>
      <c r="AD18" s="72">
        <f t="shared" si="2"/>
        <v>0</v>
      </c>
      <c r="AE18" s="72">
        <f t="shared" si="2"/>
        <v>0</v>
      </c>
      <c r="AF18" s="72">
        <f t="shared" si="2"/>
        <v>0</v>
      </c>
      <c r="AH18" s="28">
        <f t="shared" si="3"/>
        <v>0</v>
      </c>
    </row>
    <row r="19" spans="2:34" outlineLevel="1">
      <c r="B19" s="34" t="s">
        <v>77</v>
      </c>
      <c r="C19" s="72">
        <f t="shared" si="4"/>
        <v>0</v>
      </c>
      <c r="D19" s="72">
        <f t="shared" si="2"/>
        <v>0</v>
      </c>
      <c r="E19" s="72">
        <f t="shared" si="2"/>
        <v>0</v>
      </c>
      <c r="F19" s="72">
        <f t="shared" si="2"/>
        <v>0</v>
      </c>
      <c r="G19" s="72">
        <f t="shared" si="2"/>
        <v>0</v>
      </c>
      <c r="H19" s="72">
        <f t="shared" si="2"/>
        <v>0</v>
      </c>
      <c r="I19" s="72">
        <f t="shared" si="2"/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2">
        <f t="shared" si="2"/>
        <v>0</v>
      </c>
      <c r="O19" s="72">
        <f t="shared" si="2"/>
        <v>0</v>
      </c>
      <c r="P19" s="72">
        <f t="shared" si="2"/>
        <v>0</v>
      </c>
      <c r="Q19" s="72">
        <f t="shared" si="2"/>
        <v>0</v>
      </c>
      <c r="R19" s="72">
        <f t="shared" si="2"/>
        <v>0</v>
      </c>
      <c r="S19" s="72">
        <f t="shared" si="2"/>
        <v>0</v>
      </c>
      <c r="T19" s="72">
        <f t="shared" si="2"/>
        <v>0</v>
      </c>
      <c r="U19" s="72">
        <f t="shared" si="2"/>
        <v>0</v>
      </c>
      <c r="V19" s="72">
        <f t="shared" si="2"/>
        <v>0</v>
      </c>
      <c r="W19" s="72">
        <f t="shared" si="2"/>
        <v>0</v>
      </c>
      <c r="X19" s="72">
        <f t="shared" si="2"/>
        <v>0</v>
      </c>
      <c r="Y19" s="72">
        <f t="shared" si="2"/>
        <v>0</v>
      </c>
      <c r="Z19" s="72">
        <f t="shared" si="2"/>
        <v>0</v>
      </c>
      <c r="AA19" s="72">
        <f t="shared" si="2"/>
        <v>0</v>
      </c>
      <c r="AB19" s="72">
        <f t="shared" si="2"/>
        <v>0</v>
      </c>
      <c r="AC19" s="72">
        <f t="shared" si="2"/>
        <v>0</v>
      </c>
      <c r="AD19" s="72">
        <f t="shared" si="2"/>
        <v>0</v>
      </c>
      <c r="AE19" s="72">
        <f t="shared" si="2"/>
        <v>0</v>
      </c>
      <c r="AF19" s="72">
        <f t="shared" si="2"/>
        <v>0</v>
      </c>
      <c r="AH19" s="28">
        <f t="shared" si="3"/>
        <v>0</v>
      </c>
    </row>
    <row r="20" spans="2:34" outlineLevel="1">
      <c r="B20" s="34" t="s">
        <v>78</v>
      </c>
      <c r="C20" s="72">
        <f t="shared" si="4"/>
        <v>0</v>
      </c>
      <c r="D20" s="72">
        <f t="shared" si="2"/>
        <v>0</v>
      </c>
      <c r="E20" s="72">
        <f t="shared" si="2"/>
        <v>0</v>
      </c>
      <c r="F20" s="72">
        <f t="shared" si="2"/>
        <v>0</v>
      </c>
      <c r="G20" s="72">
        <f t="shared" si="2"/>
        <v>0</v>
      </c>
      <c r="H20" s="72">
        <f t="shared" si="2"/>
        <v>0</v>
      </c>
      <c r="I20" s="72">
        <f t="shared" si="2"/>
        <v>0</v>
      </c>
      <c r="J20" s="72">
        <f t="shared" si="2"/>
        <v>0</v>
      </c>
      <c r="K20" s="72">
        <f t="shared" si="2"/>
        <v>0</v>
      </c>
      <c r="L20" s="72">
        <f t="shared" si="2"/>
        <v>0</v>
      </c>
      <c r="M20" s="72">
        <f t="shared" si="2"/>
        <v>0</v>
      </c>
      <c r="N20" s="72">
        <f t="shared" si="2"/>
        <v>0</v>
      </c>
      <c r="O20" s="72">
        <f t="shared" si="2"/>
        <v>0</v>
      </c>
      <c r="P20" s="72">
        <f t="shared" si="2"/>
        <v>0</v>
      </c>
      <c r="Q20" s="72">
        <f t="shared" si="2"/>
        <v>0</v>
      </c>
      <c r="R20" s="72">
        <f t="shared" si="2"/>
        <v>0</v>
      </c>
      <c r="S20" s="72">
        <f t="shared" si="2"/>
        <v>0</v>
      </c>
      <c r="T20" s="72">
        <f t="shared" si="2"/>
        <v>0</v>
      </c>
      <c r="U20" s="72">
        <f t="shared" si="2"/>
        <v>0</v>
      </c>
      <c r="V20" s="72">
        <f t="shared" si="2"/>
        <v>0</v>
      </c>
      <c r="W20" s="72">
        <f t="shared" si="2"/>
        <v>0</v>
      </c>
      <c r="X20" s="72">
        <f t="shared" si="2"/>
        <v>0</v>
      </c>
      <c r="Y20" s="72">
        <f t="shared" si="2"/>
        <v>0</v>
      </c>
      <c r="Z20" s="72">
        <f t="shared" si="2"/>
        <v>0</v>
      </c>
      <c r="AA20" s="72">
        <f t="shared" si="2"/>
        <v>0</v>
      </c>
      <c r="AB20" s="72">
        <f t="shared" si="2"/>
        <v>0</v>
      </c>
      <c r="AC20" s="72">
        <f t="shared" si="2"/>
        <v>0</v>
      </c>
      <c r="AD20" s="72">
        <f t="shared" si="2"/>
        <v>0</v>
      </c>
      <c r="AE20" s="72">
        <f t="shared" si="2"/>
        <v>0</v>
      </c>
      <c r="AF20" s="72">
        <f t="shared" si="2"/>
        <v>0</v>
      </c>
      <c r="AH20" s="28">
        <f t="shared" si="3"/>
        <v>0</v>
      </c>
    </row>
    <row r="21" spans="2:34" outlineLevel="1">
      <c r="B21" s="26" t="s">
        <v>79</v>
      </c>
      <c r="C21" s="72">
        <f t="shared" si="4"/>
        <v>0</v>
      </c>
      <c r="D21" s="72">
        <f t="shared" si="2"/>
        <v>0</v>
      </c>
      <c r="E21" s="72">
        <f t="shared" si="2"/>
        <v>0</v>
      </c>
      <c r="F21" s="72">
        <f t="shared" si="2"/>
        <v>0</v>
      </c>
      <c r="G21" s="72">
        <f t="shared" si="2"/>
        <v>0</v>
      </c>
      <c r="H21" s="72">
        <f t="shared" si="2"/>
        <v>0</v>
      </c>
      <c r="I21" s="72">
        <f t="shared" si="2"/>
        <v>0</v>
      </c>
      <c r="J21" s="72">
        <f t="shared" si="2"/>
        <v>0</v>
      </c>
      <c r="K21" s="72">
        <f t="shared" si="2"/>
        <v>0</v>
      </c>
      <c r="L21" s="72">
        <f t="shared" si="2"/>
        <v>0</v>
      </c>
      <c r="M21" s="72">
        <f t="shared" si="2"/>
        <v>0</v>
      </c>
      <c r="N21" s="72">
        <f t="shared" si="2"/>
        <v>0</v>
      </c>
      <c r="O21" s="72">
        <f t="shared" si="2"/>
        <v>0</v>
      </c>
      <c r="P21" s="72">
        <f t="shared" si="2"/>
        <v>0</v>
      </c>
      <c r="Q21" s="72">
        <f t="shared" si="2"/>
        <v>0</v>
      </c>
      <c r="R21" s="72">
        <f t="shared" si="2"/>
        <v>0</v>
      </c>
      <c r="S21" s="72">
        <f t="shared" si="2"/>
        <v>0</v>
      </c>
      <c r="T21" s="72">
        <f t="shared" si="2"/>
        <v>0</v>
      </c>
      <c r="U21" s="72">
        <f t="shared" si="2"/>
        <v>0</v>
      </c>
      <c r="V21" s="72">
        <f t="shared" si="2"/>
        <v>0</v>
      </c>
      <c r="W21" s="72">
        <f t="shared" si="2"/>
        <v>0</v>
      </c>
      <c r="X21" s="72">
        <f t="shared" si="2"/>
        <v>0</v>
      </c>
      <c r="Y21" s="72">
        <f t="shared" si="2"/>
        <v>0</v>
      </c>
      <c r="Z21" s="72">
        <f t="shared" si="2"/>
        <v>0</v>
      </c>
      <c r="AA21" s="72">
        <f t="shared" si="2"/>
        <v>0</v>
      </c>
      <c r="AB21" s="72">
        <f t="shared" si="2"/>
        <v>0</v>
      </c>
      <c r="AC21" s="72">
        <f t="shared" si="2"/>
        <v>0</v>
      </c>
      <c r="AD21" s="72">
        <f t="shared" si="2"/>
        <v>0</v>
      </c>
      <c r="AE21" s="72">
        <f t="shared" si="2"/>
        <v>0</v>
      </c>
      <c r="AF21" s="72">
        <f t="shared" si="2"/>
        <v>0</v>
      </c>
      <c r="AH21" s="28">
        <f t="shared" si="3"/>
        <v>0</v>
      </c>
    </row>
    <row r="22" spans="2:34" outlineLevel="1">
      <c r="B22" s="30" t="s">
        <v>80</v>
      </c>
      <c r="C22" s="72">
        <f t="shared" si="4"/>
        <v>0</v>
      </c>
      <c r="D22" s="72">
        <f t="shared" si="2"/>
        <v>0</v>
      </c>
      <c r="E22" s="72">
        <f t="shared" si="2"/>
        <v>0</v>
      </c>
      <c r="F22" s="72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0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2">
        <f t="shared" si="2"/>
        <v>0</v>
      </c>
      <c r="P22" s="72">
        <f t="shared" si="2"/>
        <v>0</v>
      </c>
      <c r="Q22" s="72">
        <f t="shared" si="2"/>
        <v>0</v>
      </c>
      <c r="R22" s="72">
        <f t="shared" si="2"/>
        <v>0</v>
      </c>
      <c r="S22" s="72">
        <f t="shared" si="2"/>
        <v>0</v>
      </c>
      <c r="T22" s="72">
        <f t="shared" si="2"/>
        <v>0</v>
      </c>
      <c r="U22" s="72">
        <f t="shared" si="2"/>
        <v>0</v>
      </c>
      <c r="V22" s="72">
        <f t="shared" si="2"/>
        <v>0</v>
      </c>
      <c r="W22" s="72">
        <f t="shared" si="2"/>
        <v>0</v>
      </c>
      <c r="X22" s="72">
        <f t="shared" si="2"/>
        <v>0</v>
      </c>
      <c r="Y22" s="72">
        <f t="shared" si="2"/>
        <v>0</v>
      </c>
      <c r="Z22" s="72">
        <f t="shared" si="2"/>
        <v>0</v>
      </c>
      <c r="AA22" s="72">
        <f t="shared" si="2"/>
        <v>0</v>
      </c>
      <c r="AB22" s="72">
        <f t="shared" si="2"/>
        <v>0</v>
      </c>
      <c r="AC22" s="72">
        <f t="shared" si="2"/>
        <v>0</v>
      </c>
      <c r="AD22" s="72">
        <f t="shared" si="2"/>
        <v>0</v>
      </c>
      <c r="AE22" s="72">
        <f t="shared" si="2"/>
        <v>0</v>
      </c>
      <c r="AF22" s="72">
        <f t="shared" si="2"/>
        <v>0</v>
      </c>
      <c r="AH22" s="28">
        <f t="shared" si="3"/>
        <v>0</v>
      </c>
    </row>
    <row r="23" spans="2:34" outlineLevel="1">
      <c r="B23" s="32" t="s">
        <v>81</v>
      </c>
      <c r="C23" s="33">
        <f>SUM(C16:C22)</f>
        <v>0</v>
      </c>
      <c r="D23" s="33">
        <f t="shared" ref="D23:V23" si="5">SUM(D16:D22)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  <c r="J23" s="33">
        <f t="shared" si="5"/>
        <v>0</v>
      </c>
      <c r="K23" s="33">
        <f t="shared" si="5"/>
        <v>0</v>
      </c>
      <c r="L23" s="33">
        <f t="shared" si="5"/>
        <v>0</v>
      </c>
      <c r="M23" s="33">
        <f t="shared" si="5"/>
        <v>0</v>
      </c>
      <c r="N23" s="33">
        <f t="shared" si="5"/>
        <v>0</v>
      </c>
      <c r="O23" s="33">
        <f t="shared" si="5"/>
        <v>0</v>
      </c>
      <c r="P23" s="33">
        <f t="shared" si="5"/>
        <v>0</v>
      </c>
      <c r="Q23" s="33">
        <f t="shared" si="5"/>
        <v>0</v>
      </c>
      <c r="R23" s="33">
        <f t="shared" si="5"/>
        <v>0</v>
      </c>
      <c r="S23" s="33">
        <f t="shared" si="5"/>
        <v>0</v>
      </c>
      <c r="T23" s="33">
        <f t="shared" si="5"/>
        <v>0</v>
      </c>
      <c r="U23" s="33">
        <f t="shared" si="5"/>
        <v>0</v>
      </c>
      <c r="V23" s="33">
        <f t="shared" si="5"/>
        <v>0</v>
      </c>
      <c r="W23" s="33">
        <f t="shared" ref="W23:AF23" si="6">SUM(W16:W22)</f>
        <v>0</v>
      </c>
      <c r="X23" s="33">
        <f t="shared" si="6"/>
        <v>0</v>
      </c>
      <c r="Y23" s="33">
        <f t="shared" si="6"/>
        <v>0</v>
      </c>
      <c r="Z23" s="33">
        <f t="shared" si="6"/>
        <v>0</v>
      </c>
      <c r="AA23" s="33">
        <f t="shared" si="6"/>
        <v>0</v>
      </c>
      <c r="AB23" s="33">
        <f t="shared" si="6"/>
        <v>0</v>
      </c>
      <c r="AC23" s="33">
        <f t="shared" si="6"/>
        <v>0</v>
      </c>
      <c r="AD23" s="33">
        <f t="shared" si="6"/>
        <v>0</v>
      </c>
      <c r="AE23" s="33">
        <f t="shared" si="6"/>
        <v>0</v>
      </c>
      <c r="AF23" s="33">
        <f t="shared" si="6"/>
        <v>0</v>
      </c>
      <c r="AH23" s="33">
        <f t="shared" si="3"/>
        <v>0</v>
      </c>
    </row>
    <row r="24" spans="2:34" outlineLevel="1"/>
    <row r="25" spans="2:34" outlineLevel="1"/>
    <row r="26" spans="2:34" customFormat="1" outlineLevel="1">
      <c r="B26" s="70" t="s">
        <v>82</v>
      </c>
      <c r="C26" s="19">
        <f t="shared" ref="C26:V26" si="7">C14</f>
        <v>2025</v>
      </c>
      <c r="D26" s="19">
        <f t="shared" si="7"/>
        <v>2026</v>
      </c>
      <c r="E26" s="19">
        <f t="shared" si="7"/>
        <v>2027</v>
      </c>
      <c r="F26" s="19">
        <f t="shared" si="7"/>
        <v>2028</v>
      </c>
      <c r="G26" s="19">
        <f t="shared" si="7"/>
        <v>2029</v>
      </c>
      <c r="H26" s="19">
        <f t="shared" si="7"/>
        <v>2030</v>
      </c>
      <c r="I26" s="19">
        <f t="shared" si="7"/>
        <v>2031</v>
      </c>
      <c r="J26" s="19">
        <f t="shared" si="7"/>
        <v>2032</v>
      </c>
      <c r="K26" s="19">
        <f t="shared" si="7"/>
        <v>2033</v>
      </c>
      <c r="L26" s="19">
        <f t="shared" si="7"/>
        <v>2034</v>
      </c>
      <c r="M26" s="19">
        <f t="shared" si="7"/>
        <v>2035</v>
      </c>
      <c r="N26" s="19">
        <f t="shared" si="7"/>
        <v>2036</v>
      </c>
      <c r="O26" s="19">
        <f t="shared" si="7"/>
        <v>2037</v>
      </c>
      <c r="P26" s="19">
        <f t="shared" si="7"/>
        <v>2038</v>
      </c>
      <c r="Q26" s="19">
        <f t="shared" si="7"/>
        <v>2039</v>
      </c>
      <c r="R26" s="19">
        <f t="shared" si="7"/>
        <v>2040</v>
      </c>
      <c r="S26" s="19">
        <f t="shared" si="7"/>
        <v>2041</v>
      </c>
      <c r="T26" s="19">
        <f t="shared" si="7"/>
        <v>2042</v>
      </c>
      <c r="U26" s="19">
        <f t="shared" si="7"/>
        <v>2043</v>
      </c>
      <c r="V26" s="19">
        <f t="shared" si="7"/>
        <v>2044</v>
      </c>
      <c r="W26" s="19">
        <f t="shared" ref="W26:AF26" si="8">W14</f>
        <v>2045</v>
      </c>
      <c r="X26" s="19">
        <f t="shared" si="8"/>
        <v>2046</v>
      </c>
      <c r="Y26" s="19">
        <f t="shared" si="8"/>
        <v>2047</v>
      </c>
      <c r="Z26" s="19">
        <f t="shared" si="8"/>
        <v>2048</v>
      </c>
      <c r="AA26" s="19">
        <f t="shared" si="8"/>
        <v>2049</v>
      </c>
      <c r="AB26" s="19">
        <f t="shared" si="8"/>
        <v>2050</v>
      </c>
      <c r="AC26" s="19">
        <f t="shared" si="8"/>
        <v>2051</v>
      </c>
      <c r="AD26" s="19">
        <f t="shared" si="8"/>
        <v>2052</v>
      </c>
      <c r="AE26" s="19">
        <f t="shared" si="8"/>
        <v>2053</v>
      </c>
      <c r="AF26" s="19">
        <f t="shared" si="8"/>
        <v>2054</v>
      </c>
      <c r="AH26" s="19" t="str">
        <f>AH14</f>
        <v>TOTAL</v>
      </c>
    </row>
    <row r="27" spans="2:34" outlineLevel="1"/>
    <row r="28" spans="2:34" outlineLevel="1">
      <c r="B28" s="26" t="s">
        <v>83</v>
      </c>
      <c r="C28" s="72">
        <f>C53+C78+C103</f>
        <v>0</v>
      </c>
      <c r="D28" s="72">
        <f t="shared" ref="D28:AF28" si="9">D53+D78+D103</f>
        <v>0</v>
      </c>
      <c r="E28" s="72">
        <f t="shared" si="9"/>
        <v>0</v>
      </c>
      <c r="F28" s="72">
        <f t="shared" si="9"/>
        <v>0</v>
      </c>
      <c r="G28" s="72">
        <f t="shared" si="9"/>
        <v>0</v>
      </c>
      <c r="H28" s="72">
        <f t="shared" si="9"/>
        <v>0</v>
      </c>
      <c r="I28" s="72">
        <f t="shared" si="9"/>
        <v>0</v>
      </c>
      <c r="J28" s="72">
        <f t="shared" si="9"/>
        <v>0</v>
      </c>
      <c r="K28" s="72">
        <f t="shared" si="9"/>
        <v>0</v>
      </c>
      <c r="L28" s="72">
        <f t="shared" si="9"/>
        <v>0</v>
      </c>
      <c r="M28" s="72">
        <f t="shared" si="9"/>
        <v>0</v>
      </c>
      <c r="N28" s="72">
        <f t="shared" si="9"/>
        <v>0</v>
      </c>
      <c r="O28" s="72">
        <f t="shared" si="9"/>
        <v>0</v>
      </c>
      <c r="P28" s="72">
        <f t="shared" si="9"/>
        <v>0</v>
      </c>
      <c r="Q28" s="72">
        <f t="shared" si="9"/>
        <v>0</v>
      </c>
      <c r="R28" s="72">
        <f t="shared" si="9"/>
        <v>0</v>
      </c>
      <c r="S28" s="72">
        <f t="shared" si="9"/>
        <v>0</v>
      </c>
      <c r="T28" s="72">
        <f t="shared" si="9"/>
        <v>0</v>
      </c>
      <c r="U28" s="72">
        <f t="shared" si="9"/>
        <v>0</v>
      </c>
      <c r="V28" s="72">
        <f t="shared" si="9"/>
        <v>0</v>
      </c>
      <c r="W28" s="72">
        <f t="shared" si="9"/>
        <v>0</v>
      </c>
      <c r="X28" s="72">
        <f t="shared" si="9"/>
        <v>0</v>
      </c>
      <c r="Y28" s="72">
        <f t="shared" si="9"/>
        <v>0</v>
      </c>
      <c r="Z28" s="72">
        <f t="shared" si="9"/>
        <v>0</v>
      </c>
      <c r="AA28" s="72">
        <f t="shared" si="9"/>
        <v>0</v>
      </c>
      <c r="AB28" s="72">
        <f t="shared" si="9"/>
        <v>0</v>
      </c>
      <c r="AC28" s="72">
        <f t="shared" si="9"/>
        <v>0</v>
      </c>
      <c r="AD28" s="72">
        <f t="shared" si="9"/>
        <v>0</v>
      </c>
      <c r="AE28" s="72">
        <f t="shared" si="9"/>
        <v>0</v>
      </c>
      <c r="AF28" s="72">
        <f t="shared" si="9"/>
        <v>0</v>
      </c>
      <c r="AH28" s="28">
        <f t="shared" ref="AH28:AH35" si="10">SUM(C28:AF28)</f>
        <v>0</v>
      </c>
    </row>
    <row r="29" spans="2:34" outlineLevel="1">
      <c r="B29" s="26" t="s">
        <v>84</v>
      </c>
      <c r="C29" s="72">
        <f t="shared" ref="C29:C34" si="11">C54+C79+C104</f>
        <v>0</v>
      </c>
      <c r="D29" s="72">
        <f t="shared" ref="D29:AF29" si="12">D54+D79+D104</f>
        <v>0</v>
      </c>
      <c r="E29" s="72">
        <f t="shared" si="12"/>
        <v>0</v>
      </c>
      <c r="F29" s="72">
        <f t="shared" si="12"/>
        <v>0</v>
      </c>
      <c r="G29" s="72">
        <f t="shared" si="12"/>
        <v>0</v>
      </c>
      <c r="H29" s="72">
        <f t="shared" si="12"/>
        <v>0</v>
      </c>
      <c r="I29" s="72">
        <f t="shared" si="12"/>
        <v>0</v>
      </c>
      <c r="J29" s="72">
        <f t="shared" si="12"/>
        <v>0</v>
      </c>
      <c r="K29" s="72">
        <f t="shared" si="12"/>
        <v>0</v>
      </c>
      <c r="L29" s="72">
        <f t="shared" si="12"/>
        <v>0</v>
      </c>
      <c r="M29" s="72">
        <f t="shared" si="12"/>
        <v>0</v>
      </c>
      <c r="N29" s="72">
        <f t="shared" si="12"/>
        <v>0</v>
      </c>
      <c r="O29" s="72">
        <f t="shared" si="12"/>
        <v>0</v>
      </c>
      <c r="P29" s="72">
        <f t="shared" si="12"/>
        <v>0</v>
      </c>
      <c r="Q29" s="72">
        <f t="shared" si="12"/>
        <v>0</v>
      </c>
      <c r="R29" s="72">
        <f t="shared" si="12"/>
        <v>0</v>
      </c>
      <c r="S29" s="72">
        <f t="shared" si="12"/>
        <v>0</v>
      </c>
      <c r="T29" s="72">
        <f t="shared" si="12"/>
        <v>0</v>
      </c>
      <c r="U29" s="72">
        <f t="shared" si="12"/>
        <v>0</v>
      </c>
      <c r="V29" s="72">
        <f t="shared" si="12"/>
        <v>0</v>
      </c>
      <c r="W29" s="72">
        <f t="shared" si="12"/>
        <v>0</v>
      </c>
      <c r="X29" s="72">
        <f t="shared" si="12"/>
        <v>0</v>
      </c>
      <c r="Y29" s="72">
        <f t="shared" si="12"/>
        <v>0</v>
      </c>
      <c r="Z29" s="72">
        <f t="shared" si="12"/>
        <v>0</v>
      </c>
      <c r="AA29" s="72">
        <f t="shared" si="12"/>
        <v>0</v>
      </c>
      <c r="AB29" s="72">
        <f t="shared" si="12"/>
        <v>0</v>
      </c>
      <c r="AC29" s="72">
        <f t="shared" si="12"/>
        <v>0</v>
      </c>
      <c r="AD29" s="72">
        <f t="shared" si="12"/>
        <v>0</v>
      </c>
      <c r="AE29" s="72">
        <f t="shared" si="12"/>
        <v>0</v>
      </c>
      <c r="AF29" s="72">
        <f t="shared" si="12"/>
        <v>0</v>
      </c>
      <c r="AH29" s="28">
        <f t="shared" si="10"/>
        <v>0</v>
      </c>
    </row>
    <row r="30" spans="2:34" outlineLevel="1">
      <c r="B30" s="26" t="s">
        <v>85</v>
      </c>
      <c r="C30" s="72">
        <f t="shared" si="11"/>
        <v>0</v>
      </c>
      <c r="D30" s="72">
        <f t="shared" ref="D30:AF30" si="13">D55+D80+D105</f>
        <v>0</v>
      </c>
      <c r="E30" s="72">
        <f t="shared" si="13"/>
        <v>0</v>
      </c>
      <c r="F30" s="72">
        <f t="shared" si="13"/>
        <v>0</v>
      </c>
      <c r="G30" s="72">
        <f t="shared" si="13"/>
        <v>0</v>
      </c>
      <c r="H30" s="72">
        <f t="shared" si="13"/>
        <v>0</v>
      </c>
      <c r="I30" s="72">
        <f t="shared" si="13"/>
        <v>0</v>
      </c>
      <c r="J30" s="72">
        <f t="shared" si="13"/>
        <v>0</v>
      </c>
      <c r="K30" s="72">
        <f t="shared" si="13"/>
        <v>0</v>
      </c>
      <c r="L30" s="72">
        <f t="shared" si="13"/>
        <v>0</v>
      </c>
      <c r="M30" s="72">
        <f t="shared" si="13"/>
        <v>0</v>
      </c>
      <c r="N30" s="72">
        <f t="shared" si="13"/>
        <v>0</v>
      </c>
      <c r="O30" s="72">
        <f t="shared" si="13"/>
        <v>0</v>
      </c>
      <c r="P30" s="72">
        <f t="shared" si="13"/>
        <v>0</v>
      </c>
      <c r="Q30" s="72">
        <f t="shared" si="13"/>
        <v>0</v>
      </c>
      <c r="R30" s="72">
        <f t="shared" si="13"/>
        <v>0</v>
      </c>
      <c r="S30" s="72">
        <f t="shared" si="13"/>
        <v>0</v>
      </c>
      <c r="T30" s="72">
        <f t="shared" si="13"/>
        <v>0</v>
      </c>
      <c r="U30" s="72">
        <f t="shared" si="13"/>
        <v>0</v>
      </c>
      <c r="V30" s="72">
        <f t="shared" si="13"/>
        <v>0</v>
      </c>
      <c r="W30" s="72">
        <f t="shared" si="13"/>
        <v>0</v>
      </c>
      <c r="X30" s="72">
        <f t="shared" si="13"/>
        <v>0</v>
      </c>
      <c r="Y30" s="72">
        <f t="shared" si="13"/>
        <v>0</v>
      </c>
      <c r="Z30" s="72">
        <f t="shared" si="13"/>
        <v>0</v>
      </c>
      <c r="AA30" s="72">
        <f t="shared" si="13"/>
        <v>0</v>
      </c>
      <c r="AB30" s="72">
        <f t="shared" si="13"/>
        <v>0</v>
      </c>
      <c r="AC30" s="72">
        <f t="shared" si="13"/>
        <v>0</v>
      </c>
      <c r="AD30" s="72">
        <f t="shared" si="13"/>
        <v>0</v>
      </c>
      <c r="AE30" s="72">
        <f t="shared" si="13"/>
        <v>0</v>
      </c>
      <c r="AF30" s="72">
        <f t="shared" si="13"/>
        <v>0</v>
      </c>
      <c r="AH30" s="28">
        <f t="shared" si="10"/>
        <v>0</v>
      </c>
    </row>
    <row r="31" spans="2:34" outlineLevel="1">
      <c r="B31" s="26" t="s">
        <v>86</v>
      </c>
      <c r="C31" s="72">
        <f t="shared" si="11"/>
        <v>0</v>
      </c>
      <c r="D31" s="72">
        <f t="shared" ref="D31:AF31" si="14">D56+D81+D106</f>
        <v>0</v>
      </c>
      <c r="E31" s="72">
        <f t="shared" si="14"/>
        <v>0</v>
      </c>
      <c r="F31" s="72">
        <f t="shared" si="14"/>
        <v>0</v>
      </c>
      <c r="G31" s="72">
        <f t="shared" si="14"/>
        <v>0</v>
      </c>
      <c r="H31" s="72">
        <f t="shared" si="14"/>
        <v>0</v>
      </c>
      <c r="I31" s="72">
        <f t="shared" si="14"/>
        <v>0</v>
      </c>
      <c r="J31" s="72">
        <f t="shared" si="14"/>
        <v>0</v>
      </c>
      <c r="K31" s="72">
        <f t="shared" si="14"/>
        <v>0</v>
      </c>
      <c r="L31" s="72">
        <f t="shared" si="14"/>
        <v>0</v>
      </c>
      <c r="M31" s="72">
        <f t="shared" si="14"/>
        <v>0</v>
      </c>
      <c r="N31" s="72">
        <f t="shared" si="14"/>
        <v>0</v>
      </c>
      <c r="O31" s="72">
        <f t="shared" si="14"/>
        <v>0</v>
      </c>
      <c r="P31" s="72">
        <f t="shared" si="14"/>
        <v>0</v>
      </c>
      <c r="Q31" s="72">
        <f t="shared" si="14"/>
        <v>0</v>
      </c>
      <c r="R31" s="72">
        <f t="shared" si="14"/>
        <v>0</v>
      </c>
      <c r="S31" s="72">
        <f t="shared" si="14"/>
        <v>0</v>
      </c>
      <c r="T31" s="72">
        <f t="shared" si="14"/>
        <v>0</v>
      </c>
      <c r="U31" s="72">
        <f t="shared" si="14"/>
        <v>0</v>
      </c>
      <c r="V31" s="72">
        <f t="shared" si="14"/>
        <v>0</v>
      </c>
      <c r="W31" s="72">
        <f t="shared" si="14"/>
        <v>0</v>
      </c>
      <c r="X31" s="72">
        <f t="shared" si="14"/>
        <v>0</v>
      </c>
      <c r="Y31" s="72">
        <f t="shared" si="14"/>
        <v>0</v>
      </c>
      <c r="Z31" s="72">
        <f t="shared" si="14"/>
        <v>0</v>
      </c>
      <c r="AA31" s="72">
        <f t="shared" si="14"/>
        <v>0</v>
      </c>
      <c r="AB31" s="72">
        <f t="shared" si="14"/>
        <v>0</v>
      </c>
      <c r="AC31" s="72">
        <f t="shared" si="14"/>
        <v>0</v>
      </c>
      <c r="AD31" s="72">
        <f t="shared" si="14"/>
        <v>0</v>
      </c>
      <c r="AE31" s="72">
        <f t="shared" si="14"/>
        <v>0</v>
      </c>
      <c r="AF31" s="72">
        <f t="shared" si="14"/>
        <v>0</v>
      </c>
      <c r="AH31" s="28">
        <f t="shared" si="10"/>
        <v>0</v>
      </c>
    </row>
    <row r="32" spans="2:34" outlineLevel="1">
      <c r="B32" s="26" t="s">
        <v>87</v>
      </c>
      <c r="C32" s="72">
        <f t="shared" si="11"/>
        <v>0</v>
      </c>
      <c r="D32" s="72">
        <f t="shared" ref="D32:AF32" si="15">D57+D82+D107</f>
        <v>0</v>
      </c>
      <c r="E32" s="72">
        <f t="shared" si="15"/>
        <v>0</v>
      </c>
      <c r="F32" s="72">
        <f t="shared" si="15"/>
        <v>0</v>
      </c>
      <c r="G32" s="72">
        <f t="shared" si="15"/>
        <v>0</v>
      </c>
      <c r="H32" s="72">
        <f t="shared" si="15"/>
        <v>0</v>
      </c>
      <c r="I32" s="72">
        <f t="shared" si="15"/>
        <v>0</v>
      </c>
      <c r="J32" s="72">
        <f t="shared" si="15"/>
        <v>0</v>
      </c>
      <c r="K32" s="72">
        <f t="shared" si="15"/>
        <v>0</v>
      </c>
      <c r="L32" s="72">
        <f t="shared" si="15"/>
        <v>0</v>
      </c>
      <c r="M32" s="72">
        <f t="shared" si="15"/>
        <v>0</v>
      </c>
      <c r="N32" s="72">
        <f t="shared" si="15"/>
        <v>0</v>
      </c>
      <c r="O32" s="72">
        <f t="shared" si="15"/>
        <v>0</v>
      </c>
      <c r="P32" s="72">
        <f t="shared" si="15"/>
        <v>0</v>
      </c>
      <c r="Q32" s="72">
        <f t="shared" si="15"/>
        <v>0</v>
      </c>
      <c r="R32" s="72">
        <f t="shared" si="15"/>
        <v>0</v>
      </c>
      <c r="S32" s="72">
        <f t="shared" si="15"/>
        <v>0</v>
      </c>
      <c r="T32" s="72">
        <f t="shared" si="15"/>
        <v>0</v>
      </c>
      <c r="U32" s="72">
        <f t="shared" si="15"/>
        <v>0</v>
      </c>
      <c r="V32" s="72">
        <f t="shared" si="15"/>
        <v>0</v>
      </c>
      <c r="W32" s="72">
        <f t="shared" si="15"/>
        <v>0</v>
      </c>
      <c r="X32" s="72">
        <f t="shared" si="15"/>
        <v>0</v>
      </c>
      <c r="Y32" s="72">
        <f t="shared" si="15"/>
        <v>0</v>
      </c>
      <c r="Z32" s="72">
        <f t="shared" si="15"/>
        <v>0</v>
      </c>
      <c r="AA32" s="72">
        <f t="shared" si="15"/>
        <v>0</v>
      </c>
      <c r="AB32" s="72">
        <f t="shared" si="15"/>
        <v>0</v>
      </c>
      <c r="AC32" s="72">
        <f t="shared" si="15"/>
        <v>0</v>
      </c>
      <c r="AD32" s="72">
        <f t="shared" si="15"/>
        <v>0</v>
      </c>
      <c r="AE32" s="72">
        <f t="shared" si="15"/>
        <v>0</v>
      </c>
      <c r="AF32" s="72">
        <f t="shared" si="15"/>
        <v>0</v>
      </c>
      <c r="AH32" s="28">
        <f t="shared" si="10"/>
        <v>0</v>
      </c>
    </row>
    <row r="33" spans="1:34" outlineLevel="1">
      <c r="B33" s="26" t="s">
        <v>88</v>
      </c>
      <c r="C33" s="72">
        <f t="shared" si="11"/>
        <v>0</v>
      </c>
      <c r="D33" s="72">
        <f t="shared" ref="D33:AF33" si="16">D58+D83+D108</f>
        <v>0</v>
      </c>
      <c r="E33" s="72">
        <f t="shared" si="16"/>
        <v>0</v>
      </c>
      <c r="F33" s="72">
        <f t="shared" si="16"/>
        <v>0</v>
      </c>
      <c r="G33" s="72">
        <f t="shared" si="16"/>
        <v>0</v>
      </c>
      <c r="H33" s="72">
        <f t="shared" si="16"/>
        <v>0</v>
      </c>
      <c r="I33" s="72">
        <f t="shared" si="16"/>
        <v>0</v>
      </c>
      <c r="J33" s="72">
        <f t="shared" si="16"/>
        <v>0</v>
      </c>
      <c r="K33" s="72">
        <f t="shared" si="16"/>
        <v>0</v>
      </c>
      <c r="L33" s="72">
        <f t="shared" si="16"/>
        <v>0</v>
      </c>
      <c r="M33" s="72">
        <f t="shared" si="16"/>
        <v>0</v>
      </c>
      <c r="N33" s="72">
        <f t="shared" si="16"/>
        <v>0</v>
      </c>
      <c r="O33" s="72">
        <f t="shared" si="16"/>
        <v>0</v>
      </c>
      <c r="P33" s="72">
        <f t="shared" si="16"/>
        <v>0</v>
      </c>
      <c r="Q33" s="72">
        <f t="shared" si="16"/>
        <v>0</v>
      </c>
      <c r="R33" s="72">
        <f t="shared" si="16"/>
        <v>0</v>
      </c>
      <c r="S33" s="72">
        <f t="shared" si="16"/>
        <v>0</v>
      </c>
      <c r="T33" s="72">
        <f t="shared" si="16"/>
        <v>0</v>
      </c>
      <c r="U33" s="72">
        <f t="shared" si="16"/>
        <v>0</v>
      </c>
      <c r="V33" s="72">
        <f t="shared" si="16"/>
        <v>0</v>
      </c>
      <c r="W33" s="72">
        <f t="shared" si="16"/>
        <v>0</v>
      </c>
      <c r="X33" s="72">
        <f t="shared" si="16"/>
        <v>0</v>
      </c>
      <c r="Y33" s="72">
        <f t="shared" si="16"/>
        <v>0</v>
      </c>
      <c r="Z33" s="72">
        <f t="shared" si="16"/>
        <v>0</v>
      </c>
      <c r="AA33" s="72">
        <f t="shared" si="16"/>
        <v>0</v>
      </c>
      <c r="AB33" s="72">
        <f t="shared" si="16"/>
        <v>0</v>
      </c>
      <c r="AC33" s="72">
        <f t="shared" si="16"/>
        <v>0</v>
      </c>
      <c r="AD33" s="72">
        <f t="shared" si="16"/>
        <v>0</v>
      </c>
      <c r="AE33" s="72">
        <f t="shared" si="16"/>
        <v>0</v>
      </c>
      <c r="AF33" s="72">
        <f t="shared" si="16"/>
        <v>0</v>
      </c>
      <c r="AH33" s="28">
        <f t="shared" si="10"/>
        <v>0</v>
      </c>
    </row>
    <row r="34" spans="1:34" outlineLevel="1">
      <c r="B34" s="30" t="s">
        <v>89</v>
      </c>
      <c r="C34" s="72">
        <f t="shared" si="11"/>
        <v>0</v>
      </c>
      <c r="D34" s="72">
        <f t="shared" ref="D34:AF34" si="17">D59+D84+D109</f>
        <v>0</v>
      </c>
      <c r="E34" s="72">
        <f t="shared" si="17"/>
        <v>0</v>
      </c>
      <c r="F34" s="72">
        <f t="shared" si="17"/>
        <v>0</v>
      </c>
      <c r="G34" s="72">
        <f t="shared" si="17"/>
        <v>0</v>
      </c>
      <c r="H34" s="72">
        <f t="shared" si="17"/>
        <v>0</v>
      </c>
      <c r="I34" s="72">
        <f t="shared" si="17"/>
        <v>0</v>
      </c>
      <c r="J34" s="72">
        <f t="shared" si="17"/>
        <v>0</v>
      </c>
      <c r="K34" s="72">
        <f t="shared" si="17"/>
        <v>0</v>
      </c>
      <c r="L34" s="72">
        <f t="shared" si="17"/>
        <v>0</v>
      </c>
      <c r="M34" s="72">
        <f t="shared" si="17"/>
        <v>0</v>
      </c>
      <c r="N34" s="72">
        <f t="shared" si="17"/>
        <v>0</v>
      </c>
      <c r="O34" s="72">
        <f t="shared" si="17"/>
        <v>0</v>
      </c>
      <c r="P34" s="72">
        <f t="shared" si="17"/>
        <v>0</v>
      </c>
      <c r="Q34" s="72">
        <f t="shared" si="17"/>
        <v>0</v>
      </c>
      <c r="R34" s="72">
        <f t="shared" si="17"/>
        <v>0</v>
      </c>
      <c r="S34" s="72">
        <f t="shared" si="17"/>
        <v>0</v>
      </c>
      <c r="T34" s="72">
        <f t="shared" si="17"/>
        <v>0</v>
      </c>
      <c r="U34" s="72">
        <f t="shared" si="17"/>
        <v>0</v>
      </c>
      <c r="V34" s="72">
        <f t="shared" si="17"/>
        <v>0</v>
      </c>
      <c r="W34" s="72">
        <f t="shared" si="17"/>
        <v>0</v>
      </c>
      <c r="X34" s="72">
        <f t="shared" si="17"/>
        <v>0</v>
      </c>
      <c r="Y34" s="72">
        <f t="shared" si="17"/>
        <v>0</v>
      </c>
      <c r="Z34" s="72">
        <f t="shared" si="17"/>
        <v>0</v>
      </c>
      <c r="AA34" s="72">
        <f t="shared" si="17"/>
        <v>0</v>
      </c>
      <c r="AB34" s="72">
        <f t="shared" si="17"/>
        <v>0</v>
      </c>
      <c r="AC34" s="72">
        <f t="shared" si="17"/>
        <v>0</v>
      </c>
      <c r="AD34" s="72">
        <f t="shared" si="17"/>
        <v>0</v>
      </c>
      <c r="AE34" s="72">
        <f t="shared" si="17"/>
        <v>0</v>
      </c>
      <c r="AF34" s="72">
        <f t="shared" si="17"/>
        <v>0</v>
      </c>
      <c r="AH34" s="28">
        <f t="shared" si="10"/>
        <v>0</v>
      </c>
    </row>
    <row r="35" spans="1:34" outlineLevel="1">
      <c r="B35" s="32" t="s">
        <v>90</v>
      </c>
      <c r="C35" s="33">
        <f>SUM(C28:C34)</f>
        <v>0</v>
      </c>
      <c r="D35" s="33">
        <f t="shared" ref="D35:AF35" si="18">SUM(D28:D34)</f>
        <v>0</v>
      </c>
      <c r="E35" s="33">
        <f t="shared" si="18"/>
        <v>0</v>
      </c>
      <c r="F35" s="33">
        <f t="shared" si="18"/>
        <v>0</v>
      </c>
      <c r="G35" s="33">
        <f t="shared" si="18"/>
        <v>0</v>
      </c>
      <c r="H35" s="33">
        <f t="shared" si="18"/>
        <v>0</v>
      </c>
      <c r="I35" s="33">
        <f t="shared" si="18"/>
        <v>0</v>
      </c>
      <c r="J35" s="33">
        <f t="shared" si="18"/>
        <v>0</v>
      </c>
      <c r="K35" s="33">
        <f t="shared" si="18"/>
        <v>0</v>
      </c>
      <c r="L35" s="33">
        <f t="shared" si="18"/>
        <v>0</v>
      </c>
      <c r="M35" s="33">
        <f t="shared" si="18"/>
        <v>0</v>
      </c>
      <c r="N35" s="33">
        <f t="shared" si="18"/>
        <v>0</v>
      </c>
      <c r="O35" s="33">
        <f t="shared" si="18"/>
        <v>0</v>
      </c>
      <c r="P35" s="33">
        <f t="shared" si="18"/>
        <v>0</v>
      </c>
      <c r="Q35" s="33">
        <f t="shared" si="18"/>
        <v>0</v>
      </c>
      <c r="R35" s="33">
        <f t="shared" si="18"/>
        <v>0</v>
      </c>
      <c r="S35" s="33">
        <f t="shared" si="18"/>
        <v>0</v>
      </c>
      <c r="T35" s="33">
        <f t="shared" si="18"/>
        <v>0</v>
      </c>
      <c r="U35" s="33">
        <f t="shared" si="18"/>
        <v>0</v>
      </c>
      <c r="V35" s="33">
        <f t="shared" si="18"/>
        <v>0</v>
      </c>
      <c r="W35" s="33">
        <f t="shared" si="18"/>
        <v>0</v>
      </c>
      <c r="X35" s="33">
        <f t="shared" si="18"/>
        <v>0</v>
      </c>
      <c r="Y35" s="33">
        <f t="shared" si="18"/>
        <v>0</v>
      </c>
      <c r="Z35" s="33">
        <f t="shared" si="18"/>
        <v>0</v>
      </c>
      <c r="AA35" s="33">
        <f t="shared" si="18"/>
        <v>0</v>
      </c>
      <c r="AB35" s="33">
        <f t="shared" si="18"/>
        <v>0</v>
      </c>
      <c r="AC35" s="33">
        <f t="shared" si="18"/>
        <v>0</v>
      </c>
      <c r="AD35" s="33">
        <f t="shared" si="18"/>
        <v>0</v>
      </c>
      <c r="AE35" s="33">
        <f t="shared" si="18"/>
        <v>0</v>
      </c>
      <c r="AF35" s="33">
        <f t="shared" si="18"/>
        <v>0</v>
      </c>
      <c r="AH35" s="33">
        <f t="shared" si="10"/>
        <v>0</v>
      </c>
    </row>
    <row r="37" spans="1:34" s="66" customFormat="1">
      <c r="A37" s="73"/>
      <c r="B37" s="74" t="str">
        <f ca="1">'1.2_GL696_PorteDeLyon'!A4</f>
        <v>1.2_GL696_PorteDeLyon</v>
      </c>
    </row>
    <row r="38" spans="1:34" customFormat="1" outlineLevel="1"/>
    <row r="39" spans="1:34" customFormat="1" outlineLevel="1">
      <c r="B39" s="70" t="s">
        <v>73</v>
      </c>
      <c r="C39" s="19">
        <f>C14</f>
        <v>2025</v>
      </c>
      <c r="D39" s="19">
        <f t="shared" ref="D39:AF39" si="19">D14</f>
        <v>2026</v>
      </c>
      <c r="E39" s="19">
        <f t="shared" si="19"/>
        <v>2027</v>
      </c>
      <c r="F39" s="19">
        <f t="shared" si="19"/>
        <v>2028</v>
      </c>
      <c r="G39" s="19">
        <f t="shared" si="19"/>
        <v>2029</v>
      </c>
      <c r="H39" s="19">
        <f t="shared" si="19"/>
        <v>2030</v>
      </c>
      <c r="I39" s="19">
        <f t="shared" si="19"/>
        <v>2031</v>
      </c>
      <c r="J39" s="19">
        <f t="shared" si="19"/>
        <v>2032</v>
      </c>
      <c r="K39" s="19">
        <f t="shared" si="19"/>
        <v>2033</v>
      </c>
      <c r="L39" s="19">
        <f t="shared" si="19"/>
        <v>2034</v>
      </c>
      <c r="M39" s="19">
        <f t="shared" si="19"/>
        <v>2035</v>
      </c>
      <c r="N39" s="19">
        <f t="shared" si="19"/>
        <v>2036</v>
      </c>
      <c r="O39" s="19">
        <f t="shared" si="19"/>
        <v>2037</v>
      </c>
      <c r="P39" s="19">
        <f t="shared" si="19"/>
        <v>2038</v>
      </c>
      <c r="Q39" s="19">
        <f t="shared" si="19"/>
        <v>2039</v>
      </c>
      <c r="R39" s="19">
        <f t="shared" si="19"/>
        <v>2040</v>
      </c>
      <c r="S39" s="19">
        <f t="shared" si="19"/>
        <v>2041</v>
      </c>
      <c r="T39" s="19">
        <f t="shared" si="19"/>
        <v>2042</v>
      </c>
      <c r="U39" s="19">
        <f t="shared" si="19"/>
        <v>2043</v>
      </c>
      <c r="V39" s="19">
        <f t="shared" si="19"/>
        <v>2044</v>
      </c>
      <c r="W39" s="19">
        <f t="shared" si="19"/>
        <v>2045</v>
      </c>
      <c r="X39" s="19">
        <f t="shared" si="19"/>
        <v>2046</v>
      </c>
      <c r="Y39" s="19">
        <f t="shared" si="19"/>
        <v>2047</v>
      </c>
      <c r="Z39" s="19">
        <f t="shared" si="19"/>
        <v>2048</v>
      </c>
      <c r="AA39" s="19">
        <f t="shared" si="19"/>
        <v>2049</v>
      </c>
      <c r="AB39" s="19">
        <f t="shared" si="19"/>
        <v>2050</v>
      </c>
      <c r="AC39" s="19">
        <f t="shared" si="19"/>
        <v>2051</v>
      </c>
      <c r="AD39" s="19">
        <f t="shared" si="19"/>
        <v>2052</v>
      </c>
      <c r="AE39" s="19">
        <f t="shared" si="19"/>
        <v>2053</v>
      </c>
      <c r="AF39" s="19">
        <f t="shared" si="19"/>
        <v>2054</v>
      </c>
      <c r="AH39" s="19" t="str">
        <f>AH14</f>
        <v>TOTAL</v>
      </c>
    </row>
    <row r="40" spans="1:34" outlineLevel="1"/>
    <row r="41" spans="1:34" outlineLevel="1">
      <c r="B41" s="34" t="s">
        <v>74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H41" s="28">
        <f t="shared" ref="AH41:AH48" si="20">SUM(C41:AF41)</f>
        <v>0</v>
      </c>
    </row>
    <row r="42" spans="1:34" outlineLevel="1">
      <c r="B42" s="34" t="s">
        <v>75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H42" s="28">
        <f t="shared" si="20"/>
        <v>0</v>
      </c>
    </row>
    <row r="43" spans="1:34" outlineLevel="1">
      <c r="B43" s="34" t="s">
        <v>76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20"/>
        <v>0</v>
      </c>
    </row>
    <row r="44" spans="1:34" outlineLevel="1">
      <c r="B44" s="34" t="s">
        <v>77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20"/>
        <v>0</v>
      </c>
    </row>
    <row r="45" spans="1:34" outlineLevel="1">
      <c r="B45" s="34" t="s">
        <v>78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H45" s="28">
        <f t="shared" si="20"/>
        <v>0</v>
      </c>
    </row>
    <row r="46" spans="1:34" outlineLevel="1">
      <c r="B46" s="26" t="s">
        <v>91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H46" s="28">
        <f t="shared" si="20"/>
        <v>0</v>
      </c>
    </row>
    <row r="47" spans="1:34" outlineLevel="1">
      <c r="B47" s="30" t="s">
        <v>80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H47" s="28">
        <f t="shared" si="20"/>
        <v>0</v>
      </c>
    </row>
    <row r="48" spans="1:34" outlineLevel="1">
      <c r="B48" s="32" t="s">
        <v>81</v>
      </c>
      <c r="C48" s="33">
        <f t="shared" ref="C48:V48" si="21">SUM(C41:C47)</f>
        <v>0</v>
      </c>
      <c r="D48" s="33">
        <f t="shared" si="21"/>
        <v>0</v>
      </c>
      <c r="E48" s="33">
        <f t="shared" si="21"/>
        <v>0</v>
      </c>
      <c r="F48" s="33">
        <f t="shared" si="21"/>
        <v>0</v>
      </c>
      <c r="G48" s="33">
        <f t="shared" si="21"/>
        <v>0</v>
      </c>
      <c r="H48" s="33">
        <f t="shared" si="21"/>
        <v>0</v>
      </c>
      <c r="I48" s="33">
        <f t="shared" si="21"/>
        <v>0</v>
      </c>
      <c r="J48" s="33">
        <f t="shared" si="21"/>
        <v>0</v>
      </c>
      <c r="K48" s="33">
        <f t="shared" si="21"/>
        <v>0</v>
      </c>
      <c r="L48" s="33">
        <f t="shared" si="21"/>
        <v>0</v>
      </c>
      <c r="M48" s="33">
        <f t="shared" si="21"/>
        <v>0</v>
      </c>
      <c r="N48" s="33">
        <f t="shared" si="21"/>
        <v>0</v>
      </c>
      <c r="O48" s="33">
        <f t="shared" si="21"/>
        <v>0</v>
      </c>
      <c r="P48" s="33">
        <f t="shared" si="21"/>
        <v>0</v>
      </c>
      <c r="Q48" s="33">
        <f t="shared" si="21"/>
        <v>0</v>
      </c>
      <c r="R48" s="33">
        <f t="shared" si="21"/>
        <v>0</v>
      </c>
      <c r="S48" s="33">
        <f t="shared" si="21"/>
        <v>0</v>
      </c>
      <c r="T48" s="33">
        <f t="shared" si="21"/>
        <v>0</v>
      </c>
      <c r="U48" s="33">
        <f t="shared" si="21"/>
        <v>0</v>
      </c>
      <c r="V48" s="33">
        <f t="shared" si="21"/>
        <v>0</v>
      </c>
      <c r="W48" s="33">
        <f t="shared" ref="W48:AF48" si="22">SUM(W41:W47)</f>
        <v>0</v>
      </c>
      <c r="X48" s="33">
        <f t="shared" si="22"/>
        <v>0</v>
      </c>
      <c r="Y48" s="33">
        <f t="shared" si="22"/>
        <v>0</v>
      </c>
      <c r="Z48" s="33">
        <f t="shared" si="22"/>
        <v>0</v>
      </c>
      <c r="AA48" s="33">
        <f t="shared" si="22"/>
        <v>0</v>
      </c>
      <c r="AB48" s="33">
        <f t="shared" si="22"/>
        <v>0</v>
      </c>
      <c r="AC48" s="33">
        <f t="shared" si="22"/>
        <v>0</v>
      </c>
      <c r="AD48" s="33">
        <f t="shared" si="22"/>
        <v>0</v>
      </c>
      <c r="AE48" s="33">
        <f t="shared" si="22"/>
        <v>0</v>
      </c>
      <c r="AF48" s="33">
        <f t="shared" si="22"/>
        <v>0</v>
      </c>
      <c r="AH48" s="75">
        <f t="shared" si="20"/>
        <v>0</v>
      </c>
    </row>
    <row r="49" spans="1:34" outlineLevel="1"/>
    <row r="50" spans="1:34" outlineLevel="1"/>
    <row r="51" spans="1:34" customFormat="1" outlineLevel="1">
      <c r="B51" s="70" t="s">
        <v>82</v>
      </c>
      <c r="C51" s="19">
        <f>C39</f>
        <v>2025</v>
      </c>
      <c r="D51" s="19">
        <f t="shared" ref="D51:AF51" si="23">D39</f>
        <v>2026</v>
      </c>
      <c r="E51" s="19">
        <f t="shared" si="23"/>
        <v>2027</v>
      </c>
      <c r="F51" s="19">
        <f t="shared" si="23"/>
        <v>2028</v>
      </c>
      <c r="G51" s="19">
        <f t="shared" si="23"/>
        <v>2029</v>
      </c>
      <c r="H51" s="19">
        <f t="shared" si="23"/>
        <v>2030</v>
      </c>
      <c r="I51" s="19">
        <f t="shared" si="23"/>
        <v>2031</v>
      </c>
      <c r="J51" s="19">
        <f t="shared" si="23"/>
        <v>2032</v>
      </c>
      <c r="K51" s="19">
        <f t="shared" si="23"/>
        <v>2033</v>
      </c>
      <c r="L51" s="19">
        <f t="shared" si="23"/>
        <v>2034</v>
      </c>
      <c r="M51" s="19">
        <f t="shared" si="23"/>
        <v>2035</v>
      </c>
      <c r="N51" s="19">
        <f t="shared" si="23"/>
        <v>2036</v>
      </c>
      <c r="O51" s="19">
        <f t="shared" si="23"/>
        <v>2037</v>
      </c>
      <c r="P51" s="19">
        <f t="shared" si="23"/>
        <v>2038</v>
      </c>
      <c r="Q51" s="19">
        <f t="shared" si="23"/>
        <v>2039</v>
      </c>
      <c r="R51" s="19">
        <f t="shared" si="23"/>
        <v>2040</v>
      </c>
      <c r="S51" s="19">
        <f t="shared" si="23"/>
        <v>2041</v>
      </c>
      <c r="T51" s="19">
        <f t="shared" si="23"/>
        <v>2042</v>
      </c>
      <c r="U51" s="19">
        <f t="shared" si="23"/>
        <v>2043</v>
      </c>
      <c r="V51" s="19">
        <f t="shared" si="23"/>
        <v>2044</v>
      </c>
      <c r="W51" s="19">
        <f t="shared" si="23"/>
        <v>2045</v>
      </c>
      <c r="X51" s="19">
        <f t="shared" si="23"/>
        <v>2046</v>
      </c>
      <c r="Y51" s="19">
        <f t="shared" si="23"/>
        <v>2047</v>
      </c>
      <c r="Z51" s="19">
        <f t="shared" si="23"/>
        <v>2048</v>
      </c>
      <c r="AA51" s="19">
        <f t="shared" si="23"/>
        <v>2049</v>
      </c>
      <c r="AB51" s="19">
        <f t="shared" si="23"/>
        <v>2050</v>
      </c>
      <c r="AC51" s="19">
        <f t="shared" si="23"/>
        <v>2051</v>
      </c>
      <c r="AD51" s="19">
        <f t="shared" si="23"/>
        <v>2052</v>
      </c>
      <c r="AE51" s="19">
        <f t="shared" si="23"/>
        <v>2053</v>
      </c>
      <c r="AF51" s="19">
        <f t="shared" si="23"/>
        <v>2054</v>
      </c>
      <c r="AH51" s="19" t="str">
        <f>AH14</f>
        <v>TOTAL</v>
      </c>
    </row>
    <row r="52" spans="1:34" outlineLevel="1"/>
    <row r="53" spans="1:34" outlineLevel="1">
      <c r="B53" s="26" t="s">
        <v>83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H53" s="28">
        <f t="shared" ref="AH53:AH60" si="24">SUM(C53:AF53)</f>
        <v>0</v>
      </c>
    </row>
    <row r="54" spans="1:34" outlineLevel="1">
      <c r="B54" s="26" t="s">
        <v>84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H54" s="28">
        <f t="shared" si="24"/>
        <v>0</v>
      </c>
    </row>
    <row r="55" spans="1:34" outlineLevel="1">
      <c r="B55" s="26" t="s">
        <v>85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H55" s="28">
        <f t="shared" si="24"/>
        <v>0</v>
      </c>
    </row>
    <row r="56" spans="1:34" outlineLevel="1">
      <c r="B56" s="26" t="s">
        <v>86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H56" s="28">
        <f t="shared" si="24"/>
        <v>0</v>
      </c>
    </row>
    <row r="57" spans="1:34" outlineLevel="1">
      <c r="B57" s="26" t="s">
        <v>87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H57" s="28">
        <f t="shared" si="24"/>
        <v>0</v>
      </c>
    </row>
    <row r="58" spans="1:34" outlineLevel="1">
      <c r="B58" s="26" t="s">
        <v>88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H58" s="28">
        <f t="shared" si="24"/>
        <v>0</v>
      </c>
    </row>
    <row r="59" spans="1:34" outlineLevel="1">
      <c r="B59" s="30" t="s">
        <v>89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H59" s="28">
        <f t="shared" si="24"/>
        <v>0</v>
      </c>
    </row>
    <row r="60" spans="1:34" outlineLevel="1">
      <c r="B60" s="32" t="s">
        <v>90</v>
      </c>
      <c r="C60" s="33">
        <f t="shared" ref="C60:AF60" si="25">SUM(C53:C59)</f>
        <v>0</v>
      </c>
      <c r="D60" s="33">
        <f t="shared" si="25"/>
        <v>0</v>
      </c>
      <c r="E60" s="33">
        <f t="shared" si="25"/>
        <v>0</v>
      </c>
      <c r="F60" s="33">
        <f t="shared" si="25"/>
        <v>0</v>
      </c>
      <c r="G60" s="33">
        <f t="shared" si="25"/>
        <v>0</v>
      </c>
      <c r="H60" s="33">
        <f t="shared" si="25"/>
        <v>0</v>
      </c>
      <c r="I60" s="33">
        <f t="shared" si="25"/>
        <v>0</v>
      </c>
      <c r="J60" s="33">
        <f t="shared" si="25"/>
        <v>0</v>
      </c>
      <c r="K60" s="33">
        <f t="shared" si="25"/>
        <v>0</v>
      </c>
      <c r="L60" s="33">
        <f t="shared" si="25"/>
        <v>0</v>
      </c>
      <c r="M60" s="33">
        <f t="shared" si="25"/>
        <v>0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0</v>
      </c>
      <c r="R60" s="33">
        <f t="shared" si="25"/>
        <v>0</v>
      </c>
      <c r="S60" s="33">
        <f t="shared" si="25"/>
        <v>0</v>
      </c>
      <c r="T60" s="33">
        <f t="shared" si="25"/>
        <v>0</v>
      </c>
      <c r="U60" s="33">
        <f t="shared" si="25"/>
        <v>0</v>
      </c>
      <c r="V60" s="33">
        <f t="shared" si="25"/>
        <v>0</v>
      </c>
      <c r="W60" s="33">
        <f t="shared" si="25"/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si="25"/>
        <v>0</v>
      </c>
      <c r="AH60" s="75">
        <f t="shared" si="24"/>
        <v>0</v>
      </c>
    </row>
    <row r="62" spans="1:34" s="66" customFormat="1">
      <c r="A62" s="73"/>
      <c r="B62" s="74" t="str">
        <f ca="1">'1.3_GL823_Yvours'!A4</f>
        <v>1.3_GL823_Yvours</v>
      </c>
    </row>
    <row r="63" spans="1:34" customFormat="1" outlineLevel="1"/>
    <row r="64" spans="1:34" customFormat="1" outlineLevel="1">
      <c r="B64" s="70" t="s">
        <v>73</v>
      </c>
      <c r="C64" s="19">
        <f>C51</f>
        <v>2025</v>
      </c>
      <c r="D64" s="19">
        <f t="shared" ref="D64:AF64" si="26">D51</f>
        <v>2026</v>
      </c>
      <c r="E64" s="19">
        <f t="shared" si="26"/>
        <v>2027</v>
      </c>
      <c r="F64" s="19">
        <f t="shared" si="26"/>
        <v>2028</v>
      </c>
      <c r="G64" s="19">
        <f t="shared" si="26"/>
        <v>2029</v>
      </c>
      <c r="H64" s="19">
        <f t="shared" si="26"/>
        <v>2030</v>
      </c>
      <c r="I64" s="19">
        <f t="shared" si="26"/>
        <v>2031</v>
      </c>
      <c r="J64" s="19">
        <f t="shared" si="26"/>
        <v>2032</v>
      </c>
      <c r="K64" s="19">
        <f t="shared" si="26"/>
        <v>2033</v>
      </c>
      <c r="L64" s="19">
        <f t="shared" si="26"/>
        <v>2034</v>
      </c>
      <c r="M64" s="19">
        <f t="shared" si="26"/>
        <v>2035</v>
      </c>
      <c r="N64" s="19">
        <f t="shared" si="26"/>
        <v>2036</v>
      </c>
      <c r="O64" s="19">
        <f t="shared" si="26"/>
        <v>2037</v>
      </c>
      <c r="P64" s="19">
        <f t="shared" si="26"/>
        <v>2038</v>
      </c>
      <c r="Q64" s="19">
        <f t="shared" si="26"/>
        <v>2039</v>
      </c>
      <c r="R64" s="19">
        <f t="shared" si="26"/>
        <v>2040</v>
      </c>
      <c r="S64" s="19">
        <f t="shared" si="26"/>
        <v>2041</v>
      </c>
      <c r="T64" s="19">
        <f t="shared" si="26"/>
        <v>2042</v>
      </c>
      <c r="U64" s="19">
        <f t="shared" si="26"/>
        <v>2043</v>
      </c>
      <c r="V64" s="19">
        <f t="shared" si="26"/>
        <v>2044</v>
      </c>
      <c r="W64" s="19">
        <f t="shared" si="26"/>
        <v>2045</v>
      </c>
      <c r="X64" s="19">
        <f t="shared" si="26"/>
        <v>2046</v>
      </c>
      <c r="Y64" s="19">
        <f t="shared" si="26"/>
        <v>2047</v>
      </c>
      <c r="Z64" s="19">
        <f t="shared" si="26"/>
        <v>2048</v>
      </c>
      <c r="AA64" s="19">
        <f t="shared" si="26"/>
        <v>2049</v>
      </c>
      <c r="AB64" s="19">
        <f t="shared" si="26"/>
        <v>2050</v>
      </c>
      <c r="AC64" s="19">
        <f t="shared" si="26"/>
        <v>2051</v>
      </c>
      <c r="AD64" s="19">
        <f t="shared" si="26"/>
        <v>2052</v>
      </c>
      <c r="AE64" s="19">
        <f t="shared" si="26"/>
        <v>2053</v>
      </c>
      <c r="AF64" s="19">
        <f t="shared" si="26"/>
        <v>2054</v>
      </c>
      <c r="AH64" s="19" t="str">
        <f>AH51</f>
        <v>TOTAL</v>
      </c>
    </row>
    <row r="65" spans="2:34" outlineLevel="1"/>
    <row r="66" spans="2:34" outlineLevel="1">
      <c r="B66" s="34" t="s">
        <v>74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H66" s="28">
        <f t="shared" ref="AH66:AH73" si="27">SUM(C66:AF66)</f>
        <v>0</v>
      </c>
    </row>
    <row r="67" spans="2:34" outlineLevel="1">
      <c r="B67" s="34" t="s">
        <v>75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H67" s="28">
        <f t="shared" si="27"/>
        <v>0</v>
      </c>
    </row>
    <row r="68" spans="2:34" outlineLevel="1">
      <c r="B68" s="34" t="s">
        <v>76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H68" s="28">
        <f t="shared" si="27"/>
        <v>0</v>
      </c>
    </row>
    <row r="69" spans="2:34" outlineLevel="1">
      <c r="B69" s="34" t="s">
        <v>77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H69" s="28">
        <f t="shared" si="27"/>
        <v>0</v>
      </c>
    </row>
    <row r="70" spans="2:34" outlineLevel="1">
      <c r="B70" s="34" t="s">
        <v>78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H70" s="28">
        <f t="shared" si="27"/>
        <v>0</v>
      </c>
    </row>
    <row r="71" spans="2:34" outlineLevel="1">
      <c r="B71" s="26" t="s">
        <v>91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H71" s="28">
        <f t="shared" si="27"/>
        <v>0</v>
      </c>
    </row>
    <row r="72" spans="2:34" outlineLevel="1">
      <c r="B72" s="30" t="s">
        <v>80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H72" s="28">
        <f t="shared" si="27"/>
        <v>0</v>
      </c>
    </row>
    <row r="73" spans="2:34" outlineLevel="1">
      <c r="B73" s="32" t="s">
        <v>81</v>
      </c>
      <c r="C73" s="33">
        <f t="shared" ref="C73:V73" si="28">SUM(C66:C72)</f>
        <v>0</v>
      </c>
      <c r="D73" s="33">
        <f t="shared" si="28"/>
        <v>0</v>
      </c>
      <c r="E73" s="33">
        <f t="shared" si="28"/>
        <v>0</v>
      </c>
      <c r="F73" s="33">
        <f t="shared" si="28"/>
        <v>0</v>
      </c>
      <c r="G73" s="33">
        <f t="shared" si="28"/>
        <v>0</v>
      </c>
      <c r="H73" s="33">
        <f t="shared" si="28"/>
        <v>0</v>
      </c>
      <c r="I73" s="33">
        <f t="shared" si="28"/>
        <v>0</v>
      </c>
      <c r="J73" s="33">
        <f t="shared" si="28"/>
        <v>0</v>
      </c>
      <c r="K73" s="33">
        <f t="shared" si="28"/>
        <v>0</v>
      </c>
      <c r="L73" s="33">
        <f t="shared" si="28"/>
        <v>0</v>
      </c>
      <c r="M73" s="33">
        <f t="shared" si="28"/>
        <v>0</v>
      </c>
      <c r="N73" s="33">
        <f t="shared" si="28"/>
        <v>0</v>
      </c>
      <c r="O73" s="33">
        <f t="shared" si="28"/>
        <v>0</v>
      </c>
      <c r="P73" s="33">
        <f t="shared" si="28"/>
        <v>0</v>
      </c>
      <c r="Q73" s="33">
        <f t="shared" si="28"/>
        <v>0</v>
      </c>
      <c r="R73" s="33">
        <f t="shared" si="28"/>
        <v>0</v>
      </c>
      <c r="S73" s="33">
        <f t="shared" si="28"/>
        <v>0</v>
      </c>
      <c r="T73" s="33">
        <f t="shared" si="28"/>
        <v>0</v>
      </c>
      <c r="U73" s="33">
        <f t="shared" si="28"/>
        <v>0</v>
      </c>
      <c r="V73" s="33">
        <f t="shared" si="28"/>
        <v>0</v>
      </c>
      <c r="W73" s="33">
        <f t="shared" ref="W73:AF73" si="29">SUM(W66:W72)</f>
        <v>0</v>
      </c>
      <c r="X73" s="33">
        <f t="shared" si="29"/>
        <v>0</v>
      </c>
      <c r="Y73" s="33">
        <f t="shared" si="29"/>
        <v>0</v>
      </c>
      <c r="Z73" s="33">
        <f t="shared" si="29"/>
        <v>0</v>
      </c>
      <c r="AA73" s="33">
        <f t="shared" si="29"/>
        <v>0</v>
      </c>
      <c r="AB73" s="33">
        <f t="shared" si="29"/>
        <v>0</v>
      </c>
      <c r="AC73" s="33">
        <f t="shared" si="29"/>
        <v>0</v>
      </c>
      <c r="AD73" s="33">
        <f t="shared" si="29"/>
        <v>0</v>
      </c>
      <c r="AE73" s="33">
        <f t="shared" si="29"/>
        <v>0</v>
      </c>
      <c r="AF73" s="33">
        <f t="shared" si="29"/>
        <v>0</v>
      </c>
      <c r="AH73" s="75">
        <f t="shared" si="27"/>
        <v>0</v>
      </c>
    </row>
    <row r="74" spans="2:34" outlineLevel="1"/>
    <row r="75" spans="2:34" outlineLevel="1"/>
    <row r="76" spans="2:34" customFormat="1" outlineLevel="1">
      <c r="B76" s="70" t="s">
        <v>82</v>
      </c>
      <c r="C76" s="19">
        <f>C64</f>
        <v>2025</v>
      </c>
      <c r="D76" s="19">
        <f t="shared" ref="D76:AF76" si="30">D64</f>
        <v>2026</v>
      </c>
      <c r="E76" s="19">
        <f t="shared" si="30"/>
        <v>2027</v>
      </c>
      <c r="F76" s="19">
        <f t="shared" si="30"/>
        <v>2028</v>
      </c>
      <c r="G76" s="19">
        <f t="shared" si="30"/>
        <v>2029</v>
      </c>
      <c r="H76" s="19">
        <f t="shared" si="30"/>
        <v>2030</v>
      </c>
      <c r="I76" s="19">
        <f t="shared" si="30"/>
        <v>2031</v>
      </c>
      <c r="J76" s="19">
        <f t="shared" si="30"/>
        <v>2032</v>
      </c>
      <c r="K76" s="19">
        <f t="shared" si="30"/>
        <v>2033</v>
      </c>
      <c r="L76" s="19">
        <f t="shared" si="30"/>
        <v>2034</v>
      </c>
      <c r="M76" s="19">
        <f t="shared" si="30"/>
        <v>2035</v>
      </c>
      <c r="N76" s="19">
        <f t="shared" si="30"/>
        <v>2036</v>
      </c>
      <c r="O76" s="19">
        <f t="shared" si="30"/>
        <v>2037</v>
      </c>
      <c r="P76" s="19">
        <f t="shared" si="30"/>
        <v>2038</v>
      </c>
      <c r="Q76" s="19">
        <f t="shared" si="30"/>
        <v>2039</v>
      </c>
      <c r="R76" s="19">
        <f t="shared" si="30"/>
        <v>2040</v>
      </c>
      <c r="S76" s="19">
        <f t="shared" si="30"/>
        <v>2041</v>
      </c>
      <c r="T76" s="19">
        <f t="shared" si="30"/>
        <v>2042</v>
      </c>
      <c r="U76" s="19">
        <f t="shared" si="30"/>
        <v>2043</v>
      </c>
      <c r="V76" s="19">
        <f t="shared" si="30"/>
        <v>2044</v>
      </c>
      <c r="W76" s="19">
        <f t="shared" si="30"/>
        <v>2045</v>
      </c>
      <c r="X76" s="19">
        <f t="shared" si="30"/>
        <v>2046</v>
      </c>
      <c r="Y76" s="19">
        <f t="shared" si="30"/>
        <v>2047</v>
      </c>
      <c r="Z76" s="19">
        <f t="shared" si="30"/>
        <v>2048</v>
      </c>
      <c r="AA76" s="19">
        <f t="shared" si="30"/>
        <v>2049</v>
      </c>
      <c r="AB76" s="19">
        <f t="shared" si="30"/>
        <v>2050</v>
      </c>
      <c r="AC76" s="19">
        <f t="shared" si="30"/>
        <v>2051</v>
      </c>
      <c r="AD76" s="19">
        <f t="shared" si="30"/>
        <v>2052</v>
      </c>
      <c r="AE76" s="19">
        <f t="shared" si="30"/>
        <v>2053</v>
      </c>
      <c r="AF76" s="19">
        <f t="shared" si="30"/>
        <v>2054</v>
      </c>
      <c r="AH76" s="19" t="str">
        <f>AH51</f>
        <v>TOTAL</v>
      </c>
    </row>
    <row r="77" spans="2:34" outlineLevel="1"/>
    <row r="78" spans="2:34" outlineLevel="1">
      <c r="B78" s="26" t="s">
        <v>83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H78" s="28">
        <f t="shared" ref="AH78:AH85" si="31">SUM(C78:AF78)</f>
        <v>0</v>
      </c>
    </row>
    <row r="79" spans="2:34" outlineLevel="1">
      <c r="B79" s="26" t="s">
        <v>84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H79" s="28">
        <f t="shared" si="31"/>
        <v>0</v>
      </c>
    </row>
    <row r="80" spans="2:34" outlineLevel="1">
      <c r="B80" s="26" t="s">
        <v>85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H80" s="28">
        <f t="shared" si="31"/>
        <v>0</v>
      </c>
    </row>
    <row r="81" spans="1:34" outlineLevel="1">
      <c r="B81" s="26" t="s">
        <v>86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H81" s="28">
        <f t="shared" si="31"/>
        <v>0</v>
      </c>
    </row>
    <row r="82" spans="1:34" outlineLevel="1">
      <c r="B82" s="26" t="s">
        <v>87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H82" s="28">
        <f t="shared" si="31"/>
        <v>0</v>
      </c>
    </row>
    <row r="83" spans="1:34" outlineLevel="1">
      <c r="B83" s="26" t="s">
        <v>88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H83" s="28">
        <f t="shared" si="31"/>
        <v>0</v>
      </c>
    </row>
    <row r="84" spans="1:34" outlineLevel="1">
      <c r="B84" s="30" t="s">
        <v>89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H84" s="28">
        <f t="shared" si="31"/>
        <v>0</v>
      </c>
    </row>
    <row r="85" spans="1:34" outlineLevel="1">
      <c r="B85" s="32" t="s">
        <v>90</v>
      </c>
      <c r="C85" s="33">
        <f t="shared" ref="C85:AF85" si="32">SUM(C78:C84)</f>
        <v>0</v>
      </c>
      <c r="D85" s="33">
        <f t="shared" si="32"/>
        <v>0</v>
      </c>
      <c r="E85" s="33">
        <f t="shared" si="32"/>
        <v>0</v>
      </c>
      <c r="F85" s="33">
        <f t="shared" si="32"/>
        <v>0</v>
      </c>
      <c r="G85" s="33">
        <f t="shared" si="32"/>
        <v>0</v>
      </c>
      <c r="H85" s="33">
        <f t="shared" si="32"/>
        <v>0</v>
      </c>
      <c r="I85" s="33">
        <f t="shared" si="32"/>
        <v>0</v>
      </c>
      <c r="J85" s="33">
        <f t="shared" si="32"/>
        <v>0</v>
      </c>
      <c r="K85" s="33">
        <f t="shared" si="32"/>
        <v>0</v>
      </c>
      <c r="L85" s="33">
        <f t="shared" si="32"/>
        <v>0</v>
      </c>
      <c r="M85" s="33">
        <f t="shared" si="32"/>
        <v>0</v>
      </c>
      <c r="N85" s="33">
        <f t="shared" si="32"/>
        <v>0</v>
      </c>
      <c r="O85" s="33">
        <f t="shared" si="32"/>
        <v>0</v>
      </c>
      <c r="P85" s="33">
        <f t="shared" si="32"/>
        <v>0</v>
      </c>
      <c r="Q85" s="33">
        <f t="shared" si="32"/>
        <v>0</v>
      </c>
      <c r="R85" s="33">
        <f t="shared" si="32"/>
        <v>0</v>
      </c>
      <c r="S85" s="33">
        <f t="shared" si="32"/>
        <v>0</v>
      </c>
      <c r="T85" s="33">
        <f t="shared" si="32"/>
        <v>0</v>
      </c>
      <c r="U85" s="33">
        <f t="shared" si="32"/>
        <v>0</v>
      </c>
      <c r="V85" s="33">
        <f t="shared" si="32"/>
        <v>0</v>
      </c>
      <c r="W85" s="33">
        <f t="shared" si="32"/>
        <v>0</v>
      </c>
      <c r="X85" s="33">
        <f t="shared" si="32"/>
        <v>0</v>
      </c>
      <c r="Y85" s="33">
        <f t="shared" si="32"/>
        <v>0</v>
      </c>
      <c r="Z85" s="33">
        <f t="shared" si="32"/>
        <v>0</v>
      </c>
      <c r="AA85" s="33">
        <f t="shared" si="32"/>
        <v>0</v>
      </c>
      <c r="AB85" s="33">
        <f t="shared" si="32"/>
        <v>0</v>
      </c>
      <c r="AC85" s="33">
        <f t="shared" si="32"/>
        <v>0</v>
      </c>
      <c r="AD85" s="33">
        <f t="shared" si="32"/>
        <v>0</v>
      </c>
      <c r="AE85" s="33">
        <f t="shared" si="32"/>
        <v>0</v>
      </c>
      <c r="AF85" s="33">
        <f t="shared" si="32"/>
        <v>0</v>
      </c>
      <c r="AH85" s="75">
        <f t="shared" si="31"/>
        <v>0</v>
      </c>
    </row>
    <row r="87" spans="1:34" s="66" customFormat="1">
      <c r="A87" s="73"/>
      <c r="B87" s="74" t="str">
        <f ca="1">'1.4_GL1073_Aulagne'!A4</f>
        <v>1.4_GL1073_Aulagne</v>
      </c>
    </row>
    <row r="88" spans="1:34" customFormat="1" outlineLevel="1"/>
    <row r="89" spans="1:34" customFormat="1" outlineLevel="1">
      <c r="B89" s="70" t="s">
        <v>73</v>
      </c>
      <c r="C89" s="19">
        <f>C76</f>
        <v>2025</v>
      </c>
      <c r="D89" s="19">
        <f t="shared" ref="D89:AF89" si="33">D76</f>
        <v>2026</v>
      </c>
      <c r="E89" s="19">
        <f t="shared" si="33"/>
        <v>2027</v>
      </c>
      <c r="F89" s="19">
        <f t="shared" si="33"/>
        <v>2028</v>
      </c>
      <c r="G89" s="19">
        <f t="shared" si="33"/>
        <v>2029</v>
      </c>
      <c r="H89" s="19">
        <f t="shared" si="33"/>
        <v>2030</v>
      </c>
      <c r="I89" s="19">
        <f t="shared" si="33"/>
        <v>2031</v>
      </c>
      <c r="J89" s="19">
        <f t="shared" si="33"/>
        <v>2032</v>
      </c>
      <c r="K89" s="19">
        <f t="shared" si="33"/>
        <v>2033</v>
      </c>
      <c r="L89" s="19">
        <f t="shared" si="33"/>
        <v>2034</v>
      </c>
      <c r="M89" s="19">
        <f t="shared" si="33"/>
        <v>2035</v>
      </c>
      <c r="N89" s="19">
        <f t="shared" si="33"/>
        <v>2036</v>
      </c>
      <c r="O89" s="19">
        <f t="shared" si="33"/>
        <v>2037</v>
      </c>
      <c r="P89" s="19">
        <f t="shared" si="33"/>
        <v>2038</v>
      </c>
      <c r="Q89" s="19">
        <f t="shared" si="33"/>
        <v>2039</v>
      </c>
      <c r="R89" s="19">
        <f t="shared" si="33"/>
        <v>2040</v>
      </c>
      <c r="S89" s="19">
        <f t="shared" si="33"/>
        <v>2041</v>
      </c>
      <c r="T89" s="19">
        <f t="shared" si="33"/>
        <v>2042</v>
      </c>
      <c r="U89" s="19">
        <f t="shared" si="33"/>
        <v>2043</v>
      </c>
      <c r="V89" s="19">
        <f t="shared" si="33"/>
        <v>2044</v>
      </c>
      <c r="W89" s="19">
        <f t="shared" si="33"/>
        <v>2045</v>
      </c>
      <c r="X89" s="19">
        <f t="shared" si="33"/>
        <v>2046</v>
      </c>
      <c r="Y89" s="19">
        <f t="shared" si="33"/>
        <v>2047</v>
      </c>
      <c r="Z89" s="19">
        <f t="shared" si="33"/>
        <v>2048</v>
      </c>
      <c r="AA89" s="19">
        <f t="shared" si="33"/>
        <v>2049</v>
      </c>
      <c r="AB89" s="19">
        <f t="shared" si="33"/>
        <v>2050</v>
      </c>
      <c r="AC89" s="19">
        <f t="shared" si="33"/>
        <v>2051</v>
      </c>
      <c r="AD89" s="19">
        <f t="shared" si="33"/>
        <v>2052</v>
      </c>
      <c r="AE89" s="19">
        <f t="shared" si="33"/>
        <v>2053</v>
      </c>
      <c r="AF89" s="19">
        <f t="shared" si="33"/>
        <v>2054</v>
      </c>
      <c r="AH89" s="19" t="str">
        <f>AH76</f>
        <v>TOTAL</v>
      </c>
    </row>
    <row r="90" spans="1:34" outlineLevel="1"/>
    <row r="91" spans="1:34" outlineLevel="1">
      <c r="B91" s="34" t="s">
        <v>74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H91" s="28">
        <f t="shared" ref="AH91:AH98" si="34">SUM(C91:AF91)</f>
        <v>0</v>
      </c>
    </row>
    <row r="92" spans="1:34" outlineLevel="1">
      <c r="B92" s="34" t="s">
        <v>75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H92" s="28">
        <f t="shared" si="34"/>
        <v>0</v>
      </c>
    </row>
    <row r="93" spans="1:34" outlineLevel="1">
      <c r="B93" s="34" t="s">
        <v>76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H93" s="28">
        <f t="shared" si="34"/>
        <v>0</v>
      </c>
    </row>
    <row r="94" spans="1:34" outlineLevel="1">
      <c r="B94" s="34" t="s">
        <v>77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H94" s="28">
        <f t="shared" si="34"/>
        <v>0</v>
      </c>
    </row>
    <row r="95" spans="1:34" outlineLevel="1">
      <c r="B95" s="34" t="s">
        <v>78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H95" s="28">
        <f t="shared" si="34"/>
        <v>0</v>
      </c>
    </row>
    <row r="96" spans="1:34" outlineLevel="1">
      <c r="B96" s="26" t="s">
        <v>91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H96" s="28">
        <f t="shared" si="34"/>
        <v>0</v>
      </c>
    </row>
    <row r="97" spans="2:34" outlineLevel="1">
      <c r="B97" s="30" t="s">
        <v>80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H97" s="28">
        <f t="shared" si="34"/>
        <v>0</v>
      </c>
    </row>
    <row r="98" spans="2:34" outlineLevel="1">
      <c r="B98" s="32" t="s">
        <v>81</v>
      </c>
      <c r="C98" s="33">
        <f t="shared" ref="C98:V98" si="35">SUM(C91:C97)</f>
        <v>0</v>
      </c>
      <c r="D98" s="33">
        <f t="shared" si="35"/>
        <v>0</v>
      </c>
      <c r="E98" s="33">
        <f t="shared" si="35"/>
        <v>0</v>
      </c>
      <c r="F98" s="33">
        <f t="shared" si="35"/>
        <v>0</v>
      </c>
      <c r="G98" s="33">
        <f t="shared" si="35"/>
        <v>0</v>
      </c>
      <c r="H98" s="33">
        <f t="shared" si="35"/>
        <v>0</v>
      </c>
      <c r="I98" s="33">
        <f t="shared" si="35"/>
        <v>0</v>
      </c>
      <c r="J98" s="33">
        <f t="shared" si="35"/>
        <v>0</v>
      </c>
      <c r="K98" s="33">
        <f t="shared" si="35"/>
        <v>0</v>
      </c>
      <c r="L98" s="33">
        <f t="shared" si="35"/>
        <v>0</v>
      </c>
      <c r="M98" s="33">
        <f t="shared" si="35"/>
        <v>0</v>
      </c>
      <c r="N98" s="33">
        <f t="shared" si="35"/>
        <v>0</v>
      </c>
      <c r="O98" s="33">
        <f t="shared" si="35"/>
        <v>0</v>
      </c>
      <c r="P98" s="33">
        <f t="shared" si="35"/>
        <v>0</v>
      </c>
      <c r="Q98" s="33">
        <f t="shared" si="35"/>
        <v>0</v>
      </c>
      <c r="R98" s="33">
        <f t="shared" si="35"/>
        <v>0</v>
      </c>
      <c r="S98" s="33">
        <f t="shared" si="35"/>
        <v>0</v>
      </c>
      <c r="T98" s="33">
        <f t="shared" si="35"/>
        <v>0</v>
      </c>
      <c r="U98" s="33">
        <f t="shared" si="35"/>
        <v>0</v>
      </c>
      <c r="V98" s="33">
        <f t="shared" si="35"/>
        <v>0</v>
      </c>
      <c r="W98" s="33">
        <f t="shared" ref="W98:AF98" si="36">SUM(W91:W97)</f>
        <v>0</v>
      </c>
      <c r="X98" s="33">
        <f t="shared" si="36"/>
        <v>0</v>
      </c>
      <c r="Y98" s="33">
        <f t="shared" si="36"/>
        <v>0</v>
      </c>
      <c r="Z98" s="33">
        <f t="shared" si="36"/>
        <v>0</v>
      </c>
      <c r="AA98" s="33">
        <f t="shared" si="36"/>
        <v>0</v>
      </c>
      <c r="AB98" s="33">
        <f t="shared" si="36"/>
        <v>0</v>
      </c>
      <c r="AC98" s="33">
        <f t="shared" si="36"/>
        <v>0</v>
      </c>
      <c r="AD98" s="33">
        <f t="shared" si="36"/>
        <v>0</v>
      </c>
      <c r="AE98" s="33">
        <f t="shared" si="36"/>
        <v>0</v>
      </c>
      <c r="AF98" s="33">
        <f t="shared" si="36"/>
        <v>0</v>
      </c>
      <c r="AH98" s="75">
        <f t="shared" si="34"/>
        <v>0</v>
      </c>
    </row>
    <row r="99" spans="2:34" outlineLevel="1"/>
    <row r="100" spans="2:34" outlineLevel="1"/>
    <row r="101" spans="2:34" customFormat="1" outlineLevel="1">
      <c r="B101" s="70" t="s">
        <v>82</v>
      </c>
      <c r="C101" s="19">
        <f>C89</f>
        <v>2025</v>
      </c>
      <c r="D101" s="19">
        <f t="shared" ref="D101:AF101" si="37">D89</f>
        <v>2026</v>
      </c>
      <c r="E101" s="19">
        <f t="shared" si="37"/>
        <v>2027</v>
      </c>
      <c r="F101" s="19">
        <f t="shared" si="37"/>
        <v>2028</v>
      </c>
      <c r="G101" s="19">
        <f t="shared" si="37"/>
        <v>2029</v>
      </c>
      <c r="H101" s="19">
        <f t="shared" si="37"/>
        <v>2030</v>
      </c>
      <c r="I101" s="19">
        <f t="shared" si="37"/>
        <v>2031</v>
      </c>
      <c r="J101" s="19">
        <f t="shared" si="37"/>
        <v>2032</v>
      </c>
      <c r="K101" s="19">
        <f t="shared" si="37"/>
        <v>2033</v>
      </c>
      <c r="L101" s="19">
        <f t="shared" si="37"/>
        <v>2034</v>
      </c>
      <c r="M101" s="19">
        <f t="shared" si="37"/>
        <v>2035</v>
      </c>
      <c r="N101" s="19">
        <f t="shared" si="37"/>
        <v>2036</v>
      </c>
      <c r="O101" s="19">
        <f t="shared" si="37"/>
        <v>2037</v>
      </c>
      <c r="P101" s="19">
        <f t="shared" si="37"/>
        <v>2038</v>
      </c>
      <c r="Q101" s="19">
        <f t="shared" si="37"/>
        <v>2039</v>
      </c>
      <c r="R101" s="19">
        <f t="shared" si="37"/>
        <v>2040</v>
      </c>
      <c r="S101" s="19">
        <f t="shared" si="37"/>
        <v>2041</v>
      </c>
      <c r="T101" s="19">
        <f t="shared" si="37"/>
        <v>2042</v>
      </c>
      <c r="U101" s="19">
        <f t="shared" si="37"/>
        <v>2043</v>
      </c>
      <c r="V101" s="19">
        <f t="shared" si="37"/>
        <v>2044</v>
      </c>
      <c r="W101" s="19">
        <f t="shared" si="37"/>
        <v>2045</v>
      </c>
      <c r="X101" s="19">
        <f t="shared" si="37"/>
        <v>2046</v>
      </c>
      <c r="Y101" s="19">
        <f t="shared" si="37"/>
        <v>2047</v>
      </c>
      <c r="Z101" s="19">
        <f t="shared" si="37"/>
        <v>2048</v>
      </c>
      <c r="AA101" s="19">
        <f t="shared" si="37"/>
        <v>2049</v>
      </c>
      <c r="AB101" s="19">
        <f t="shared" si="37"/>
        <v>2050</v>
      </c>
      <c r="AC101" s="19">
        <f t="shared" si="37"/>
        <v>2051</v>
      </c>
      <c r="AD101" s="19">
        <f t="shared" si="37"/>
        <v>2052</v>
      </c>
      <c r="AE101" s="19">
        <f t="shared" si="37"/>
        <v>2053</v>
      </c>
      <c r="AF101" s="19">
        <f t="shared" si="37"/>
        <v>2054</v>
      </c>
      <c r="AH101" s="19" t="str">
        <f>AH76</f>
        <v>TOTAL</v>
      </c>
    </row>
    <row r="102" spans="2:34" outlineLevel="1"/>
    <row r="103" spans="2:34" outlineLevel="1">
      <c r="B103" s="26" t="s">
        <v>83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H103" s="28">
        <f t="shared" ref="AH103:AH110" si="38">SUM(C103:AF103)</f>
        <v>0</v>
      </c>
    </row>
    <row r="104" spans="2:34" outlineLevel="1">
      <c r="B104" s="26" t="s">
        <v>84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H104" s="28">
        <f t="shared" si="38"/>
        <v>0</v>
      </c>
    </row>
    <row r="105" spans="2:34" outlineLevel="1">
      <c r="B105" s="26" t="s">
        <v>85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H105" s="28">
        <f t="shared" si="38"/>
        <v>0</v>
      </c>
    </row>
    <row r="106" spans="2:34" outlineLevel="1">
      <c r="B106" s="26" t="s">
        <v>86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H106" s="28">
        <f t="shared" si="38"/>
        <v>0</v>
      </c>
    </row>
    <row r="107" spans="2:34" outlineLevel="1">
      <c r="B107" s="26" t="s">
        <v>87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H107" s="28">
        <f t="shared" si="38"/>
        <v>0</v>
      </c>
    </row>
    <row r="108" spans="2:34" outlineLevel="1">
      <c r="B108" s="26" t="s">
        <v>88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H108" s="28">
        <f t="shared" si="38"/>
        <v>0</v>
      </c>
    </row>
    <row r="109" spans="2:34" outlineLevel="1">
      <c r="B109" s="30" t="s">
        <v>89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H109" s="28">
        <f t="shared" si="38"/>
        <v>0</v>
      </c>
    </row>
    <row r="110" spans="2:34" outlineLevel="1">
      <c r="B110" s="32" t="s">
        <v>90</v>
      </c>
      <c r="C110" s="33">
        <f t="shared" ref="C110:AF110" si="39">SUM(C103:C109)</f>
        <v>0</v>
      </c>
      <c r="D110" s="33">
        <f t="shared" si="39"/>
        <v>0</v>
      </c>
      <c r="E110" s="33">
        <f t="shared" si="39"/>
        <v>0</v>
      </c>
      <c r="F110" s="33">
        <f t="shared" si="39"/>
        <v>0</v>
      </c>
      <c r="G110" s="33">
        <f t="shared" si="39"/>
        <v>0</v>
      </c>
      <c r="H110" s="33">
        <f t="shared" si="39"/>
        <v>0</v>
      </c>
      <c r="I110" s="33">
        <f t="shared" si="39"/>
        <v>0</v>
      </c>
      <c r="J110" s="33">
        <f t="shared" si="39"/>
        <v>0</v>
      </c>
      <c r="K110" s="33">
        <f t="shared" si="39"/>
        <v>0</v>
      </c>
      <c r="L110" s="33">
        <f t="shared" si="39"/>
        <v>0</v>
      </c>
      <c r="M110" s="33">
        <f t="shared" si="39"/>
        <v>0</v>
      </c>
      <c r="N110" s="33">
        <f t="shared" si="39"/>
        <v>0</v>
      </c>
      <c r="O110" s="33">
        <f t="shared" si="39"/>
        <v>0</v>
      </c>
      <c r="P110" s="33">
        <f t="shared" si="39"/>
        <v>0</v>
      </c>
      <c r="Q110" s="33">
        <f t="shared" si="39"/>
        <v>0</v>
      </c>
      <c r="R110" s="33">
        <f t="shared" si="39"/>
        <v>0</v>
      </c>
      <c r="S110" s="33">
        <f t="shared" si="39"/>
        <v>0</v>
      </c>
      <c r="T110" s="33">
        <f t="shared" si="39"/>
        <v>0</v>
      </c>
      <c r="U110" s="33">
        <f t="shared" si="39"/>
        <v>0</v>
      </c>
      <c r="V110" s="33">
        <f t="shared" si="39"/>
        <v>0</v>
      </c>
      <c r="W110" s="33">
        <f t="shared" si="39"/>
        <v>0</v>
      </c>
      <c r="X110" s="33">
        <f t="shared" si="39"/>
        <v>0</v>
      </c>
      <c r="Y110" s="33">
        <f t="shared" si="39"/>
        <v>0</v>
      </c>
      <c r="Z110" s="33">
        <f t="shared" si="39"/>
        <v>0</v>
      </c>
      <c r="AA110" s="33">
        <f t="shared" si="39"/>
        <v>0</v>
      </c>
      <c r="AB110" s="33">
        <f t="shared" si="39"/>
        <v>0</v>
      </c>
      <c r="AC110" s="33">
        <f t="shared" si="39"/>
        <v>0</v>
      </c>
      <c r="AD110" s="33">
        <f t="shared" si="39"/>
        <v>0</v>
      </c>
      <c r="AE110" s="33">
        <f t="shared" si="39"/>
        <v>0</v>
      </c>
      <c r="AF110" s="33">
        <f t="shared" si="39"/>
        <v>0</v>
      </c>
      <c r="AH110" s="75">
        <f t="shared" si="38"/>
        <v>0</v>
      </c>
    </row>
  </sheetData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O43"/>
  <sheetViews>
    <sheetView showGridLines="0" zoomScale="66" workbookViewId="0">
      <selection activeCell="E36" sqref="E36"/>
    </sheetView>
  </sheetViews>
  <sheetFormatPr baseColWidth="10" defaultColWidth="0" defaultRowHeight="14.25"/>
  <cols>
    <col min="1" max="1" width="3.625" style="9" customWidth="1"/>
    <col min="2" max="2" width="51.375" style="9" bestFit="1" customWidth="1"/>
    <col min="3" max="37" width="10.625" style="9" customWidth="1"/>
    <col min="38" max="171" width="0" style="9" hidden="1" customWidth="1"/>
    <col min="172" max="16384" width="10.625" style="9" hidden="1"/>
  </cols>
  <sheetData>
    <row r="1" spans="1:37" s="10" customFormat="1"/>
    <row r="2" spans="1:37" s="10" customFormat="1" ht="15">
      <c r="A2" s="11" t="s">
        <v>4</v>
      </c>
    </row>
    <row r="3" spans="1:37" s="10" customFormat="1" ht="15">
      <c r="A3" s="13" t="str">
        <f>'1-CEP global'!A3</f>
        <v>Cadres financiers - AMI Ombrières - Lot 2</v>
      </c>
      <c r="B3" s="13"/>
    </row>
    <row r="4" spans="1:37" s="10" customFormat="1" ht="15">
      <c r="A4" s="13" t="str">
        <f t="array" aca="1" ref="A4" ca="1">RIGHT(CELL("nomfichier",A1),LEN(CELL("nomfichier",A1))-SEARCH("]",CELL("nomfichier",A1)))</f>
        <v>3- Redevances</v>
      </c>
    </row>
    <row r="5" spans="1:37" s="10" customFormat="1"/>
    <row r="6" spans="1:37" customFormat="1"/>
    <row r="7" spans="1:37" s="16" customFormat="1">
      <c r="A7" s="14"/>
      <c r="B7" s="15" t="str">
        <f t="array" aca="1" ref="B7" ca="1">"Onglet " &amp; (RIGHT(CELL("filename",A1),LEN(CELL("nomfichier",A1))-SEARCH("]",CELL("nomfichier",A1))))</f>
        <v>Onglet 3- Redevances</v>
      </c>
    </row>
    <row r="8" spans="1:37" customFormat="1"/>
    <row r="9" spans="1:37" customFormat="1">
      <c r="A9" s="43" t="s">
        <v>92</v>
      </c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customFormat="1"/>
    <row r="11" spans="1:37" customFormat="1">
      <c r="B11" s="18" t="s">
        <v>93</v>
      </c>
      <c r="C11" s="19">
        <f>'1-CEP global'!C11</f>
        <v>2025</v>
      </c>
      <c r="D11" s="19">
        <f>'1-CEP global'!D11</f>
        <v>2026</v>
      </c>
      <c r="E11" s="19">
        <f>'1-CEP global'!E11</f>
        <v>2027</v>
      </c>
      <c r="F11" s="19">
        <f>'1-CEP global'!F11</f>
        <v>2028</v>
      </c>
      <c r="G11" s="19">
        <f>'1-CEP global'!G11</f>
        <v>2029</v>
      </c>
      <c r="H11" s="19">
        <f>'1-CEP global'!H11</f>
        <v>2030</v>
      </c>
      <c r="I11" s="19">
        <f>'1-CEP global'!I11</f>
        <v>2031</v>
      </c>
      <c r="J11" s="19">
        <f>'1-CEP global'!J11</f>
        <v>2032</v>
      </c>
      <c r="K11" s="19">
        <f>'1-CEP global'!K11</f>
        <v>2033</v>
      </c>
      <c r="L11" s="19">
        <f>'1-CEP global'!L11</f>
        <v>2034</v>
      </c>
      <c r="M11" s="19">
        <f>'1-CEP global'!M11</f>
        <v>2035</v>
      </c>
      <c r="N11" s="19">
        <f>'1-CEP global'!N11</f>
        <v>2036</v>
      </c>
      <c r="O11" s="19">
        <f>'1-CEP global'!O11</f>
        <v>2037</v>
      </c>
      <c r="P11" s="19">
        <f>'1-CEP global'!P11</f>
        <v>2038</v>
      </c>
      <c r="Q11" s="19">
        <f>'1-CEP global'!Q11</f>
        <v>2039</v>
      </c>
      <c r="R11" s="19">
        <f>'1-CEP global'!R11</f>
        <v>2040</v>
      </c>
      <c r="S11" s="19">
        <f>'1-CEP global'!S11</f>
        <v>2041</v>
      </c>
      <c r="T11" s="19">
        <f>'1-CEP global'!T11</f>
        <v>2042</v>
      </c>
      <c r="U11" s="19">
        <f>'1-CEP global'!U11</f>
        <v>2043</v>
      </c>
      <c r="V11" s="19">
        <f>'1-CEP global'!V11</f>
        <v>2044</v>
      </c>
      <c r="W11" s="19">
        <f>'1-CEP global'!W11</f>
        <v>2045</v>
      </c>
      <c r="X11" s="19">
        <f>'1-CEP global'!X11</f>
        <v>2046</v>
      </c>
      <c r="Y11" s="19">
        <f>'1-CEP global'!Y11</f>
        <v>2047</v>
      </c>
      <c r="Z11" s="19">
        <f>'1-CEP global'!Z11</f>
        <v>2048</v>
      </c>
      <c r="AA11" s="19">
        <f>'1-CEP global'!AA11</f>
        <v>2049</v>
      </c>
      <c r="AB11" s="19">
        <f>'1-CEP global'!AB11</f>
        <v>2050</v>
      </c>
      <c r="AC11" s="19">
        <f>'1-CEP global'!AC11</f>
        <v>2051</v>
      </c>
      <c r="AD11" s="19">
        <f>'1-CEP global'!AD11</f>
        <v>2052</v>
      </c>
      <c r="AE11" s="19">
        <f>'1-CEP global'!AE11</f>
        <v>2053</v>
      </c>
      <c r="AF11" s="19">
        <f>'1-CEP global'!AF11</f>
        <v>2054</v>
      </c>
      <c r="AH11" s="19" t="str">
        <f>'1-CEP global'!AH11</f>
        <v>TOTAL</v>
      </c>
    </row>
    <row r="12" spans="1:37" customFormat="1"/>
    <row r="13" spans="1:37">
      <c r="B13" s="76" t="s">
        <v>94</v>
      </c>
      <c r="C13" s="77">
        <f t="shared" ref="C13:AF13" si="0">SUM(C14:C16)</f>
        <v>0</v>
      </c>
      <c r="D13" s="77">
        <f t="shared" si="0"/>
        <v>0</v>
      </c>
      <c r="E13" s="77">
        <f t="shared" si="0"/>
        <v>0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si="0"/>
        <v>0</v>
      </c>
      <c r="J13" s="77">
        <f t="shared" si="0"/>
        <v>0</v>
      </c>
      <c r="K13" s="77">
        <f t="shared" si="0"/>
        <v>0</v>
      </c>
      <c r="L13" s="77">
        <f t="shared" si="0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7">
        <f t="shared" si="0"/>
        <v>0</v>
      </c>
      <c r="V13" s="77">
        <f t="shared" si="0"/>
        <v>0</v>
      </c>
      <c r="W13" s="77">
        <f t="shared" si="0"/>
        <v>0</v>
      </c>
      <c r="X13" s="77">
        <f t="shared" si="0"/>
        <v>0</v>
      </c>
      <c r="Y13" s="77">
        <f t="shared" si="0"/>
        <v>0</v>
      </c>
      <c r="Z13" s="77">
        <f t="shared" si="0"/>
        <v>0</v>
      </c>
      <c r="AA13" s="77">
        <f t="shared" si="0"/>
        <v>0</v>
      </c>
      <c r="AB13" s="77">
        <f t="shared" si="0"/>
        <v>0</v>
      </c>
      <c r="AC13" s="77">
        <f t="shared" si="0"/>
        <v>0</v>
      </c>
      <c r="AD13" s="77">
        <f t="shared" si="0"/>
        <v>0</v>
      </c>
      <c r="AE13" s="77">
        <f t="shared" si="0"/>
        <v>0</v>
      </c>
      <c r="AF13" s="77">
        <f t="shared" si="0"/>
        <v>0</v>
      </c>
      <c r="AG13" s="78"/>
      <c r="AH13" s="77">
        <f t="shared" ref="AH13:AH33" si="1">SUM(C13:AF13)</f>
        <v>0</v>
      </c>
    </row>
    <row r="14" spans="1:37">
      <c r="B14" s="59" t="str">
        <f ca="1">'1.2_GL696_PorteDeLyon'!A4</f>
        <v>1.2_GL696_PorteDeLyon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H14" s="80">
        <f t="shared" si="1"/>
        <v>0</v>
      </c>
    </row>
    <row r="15" spans="1:37">
      <c r="B15" s="59" t="str">
        <f ca="1">'1.3_GL823_Yvours'!A4</f>
        <v>1.3_GL823_Yvours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H15" s="80">
        <f t="shared" si="1"/>
        <v>0</v>
      </c>
    </row>
    <row r="16" spans="1:37">
      <c r="B16" s="59" t="str">
        <f ca="1">'1.4_GL1073_Aulagne'!A4</f>
        <v>1.4_GL1073_Aulagne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H16" s="80">
        <f t="shared" si="1"/>
        <v>0</v>
      </c>
    </row>
    <row r="18" spans="1:37">
      <c r="B18" s="76" t="s">
        <v>95</v>
      </c>
      <c r="C18" s="81">
        <f t="shared" ref="C18:AF18" si="2">SUM(C19:C21)</f>
        <v>0</v>
      </c>
      <c r="D18" s="81">
        <f t="shared" si="2"/>
        <v>0</v>
      </c>
      <c r="E18" s="81">
        <f t="shared" si="2"/>
        <v>0</v>
      </c>
      <c r="F18" s="81">
        <f t="shared" si="2"/>
        <v>0</v>
      </c>
      <c r="G18" s="81">
        <f t="shared" si="2"/>
        <v>0</v>
      </c>
      <c r="H18" s="81">
        <f t="shared" si="2"/>
        <v>0</v>
      </c>
      <c r="I18" s="81">
        <f t="shared" si="2"/>
        <v>0</v>
      </c>
      <c r="J18" s="81">
        <f t="shared" si="2"/>
        <v>0</v>
      </c>
      <c r="K18" s="81">
        <f t="shared" si="2"/>
        <v>0</v>
      </c>
      <c r="L18" s="81">
        <f t="shared" si="2"/>
        <v>0</v>
      </c>
      <c r="M18" s="81">
        <f t="shared" si="2"/>
        <v>0</v>
      </c>
      <c r="N18" s="81">
        <f t="shared" si="2"/>
        <v>0</v>
      </c>
      <c r="O18" s="81">
        <f t="shared" si="2"/>
        <v>0</v>
      </c>
      <c r="P18" s="81">
        <f t="shared" si="2"/>
        <v>0</v>
      </c>
      <c r="Q18" s="81">
        <f t="shared" si="2"/>
        <v>0</v>
      </c>
      <c r="R18" s="81">
        <f t="shared" si="2"/>
        <v>0</v>
      </c>
      <c r="S18" s="81">
        <f t="shared" si="2"/>
        <v>0</v>
      </c>
      <c r="T18" s="81">
        <f t="shared" si="2"/>
        <v>0</v>
      </c>
      <c r="U18" s="81">
        <f t="shared" si="2"/>
        <v>0</v>
      </c>
      <c r="V18" s="81">
        <f t="shared" si="2"/>
        <v>0</v>
      </c>
      <c r="W18" s="81">
        <f t="shared" si="2"/>
        <v>0</v>
      </c>
      <c r="X18" s="81">
        <f t="shared" si="2"/>
        <v>0</v>
      </c>
      <c r="Y18" s="81">
        <f t="shared" si="2"/>
        <v>0</v>
      </c>
      <c r="Z18" s="81">
        <f t="shared" si="2"/>
        <v>0</v>
      </c>
      <c r="AA18" s="81">
        <f t="shared" si="2"/>
        <v>0</v>
      </c>
      <c r="AB18" s="81">
        <f t="shared" si="2"/>
        <v>0</v>
      </c>
      <c r="AC18" s="81">
        <f t="shared" si="2"/>
        <v>0</v>
      </c>
      <c r="AD18" s="81">
        <f t="shared" si="2"/>
        <v>0</v>
      </c>
      <c r="AE18" s="81">
        <f t="shared" si="2"/>
        <v>0</v>
      </c>
      <c r="AF18" s="81">
        <f t="shared" si="2"/>
        <v>0</v>
      </c>
      <c r="AH18" s="33">
        <f t="shared" si="1"/>
        <v>0</v>
      </c>
    </row>
    <row r="19" spans="1:37">
      <c r="B19" s="59" t="str">
        <f ca="1">B14</f>
        <v>1.2_GL696_PorteDeLyon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H19" s="82">
        <f t="shared" si="1"/>
        <v>0</v>
      </c>
    </row>
    <row r="20" spans="1:37">
      <c r="B20" s="59" t="str">
        <f ca="1">B15</f>
        <v>1.3_GL823_Yvours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H20" s="82">
        <f t="shared" si="1"/>
        <v>0</v>
      </c>
    </row>
    <row r="21" spans="1:37">
      <c r="B21" s="59" t="str">
        <f ca="1">B16</f>
        <v>1.4_GL1073_Aulagne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H21" s="82">
        <f t="shared" si="1"/>
        <v>0</v>
      </c>
    </row>
    <row r="23" spans="1:37">
      <c r="B23" s="83" t="s">
        <v>96</v>
      </c>
      <c r="C23" s="33">
        <f t="shared" ref="C23:AF23" si="3">SUM(C24:C26)</f>
        <v>0</v>
      </c>
      <c r="D23" s="33">
        <f t="shared" si="3"/>
        <v>0</v>
      </c>
      <c r="E23" s="33">
        <f t="shared" si="3"/>
        <v>0</v>
      </c>
      <c r="F23" s="33">
        <f t="shared" si="3"/>
        <v>0</v>
      </c>
      <c r="G23" s="33">
        <f t="shared" si="3"/>
        <v>0</v>
      </c>
      <c r="H23" s="33">
        <f t="shared" si="3"/>
        <v>0</v>
      </c>
      <c r="I23" s="33">
        <f t="shared" si="3"/>
        <v>0</v>
      </c>
      <c r="J23" s="33">
        <f t="shared" si="3"/>
        <v>0</v>
      </c>
      <c r="K23" s="33">
        <f t="shared" si="3"/>
        <v>0</v>
      </c>
      <c r="L23" s="33">
        <f t="shared" si="3"/>
        <v>0</v>
      </c>
      <c r="M23" s="33">
        <f t="shared" si="3"/>
        <v>0</v>
      </c>
      <c r="N23" s="33">
        <f t="shared" si="3"/>
        <v>0</v>
      </c>
      <c r="O23" s="33">
        <f t="shared" si="3"/>
        <v>0</v>
      </c>
      <c r="P23" s="33">
        <f t="shared" si="3"/>
        <v>0</v>
      </c>
      <c r="Q23" s="33">
        <f t="shared" si="3"/>
        <v>0</v>
      </c>
      <c r="R23" s="33">
        <f t="shared" si="3"/>
        <v>0</v>
      </c>
      <c r="S23" s="33">
        <f t="shared" si="3"/>
        <v>0</v>
      </c>
      <c r="T23" s="33">
        <f t="shared" si="3"/>
        <v>0</v>
      </c>
      <c r="U23" s="33">
        <f t="shared" si="3"/>
        <v>0</v>
      </c>
      <c r="V23" s="33">
        <f t="shared" si="3"/>
        <v>0</v>
      </c>
      <c r="W23" s="33">
        <f t="shared" si="3"/>
        <v>0</v>
      </c>
      <c r="X23" s="33">
        <f t="shared" si="3"/>
        <v>0</v>
      </c>
      <c r="Y23" s="33">
        <f t="shared" si="3"/>
        <v>0</v>
      </c>
      <c r="Z23" s="33">
        <f t="shared" si="3"/>
        <v>0</v>
      </c>
      <c r="AA23" s="33">
        <f t="shared" si="3"/>
        <v>0</v>
      </c>
      <c r="AB23" s="33">
        <f t="shared" si="3"/>
        <v>0</v>
      </c>
      <c r="AC23" s="33">
        <f t="shared" si="3"/>
        <v>0</v>
      </c>
      <c r="AD23" s="33">
        <f t="shared" si="3"/>
        <v>0</v>
      </c>
      <c r="AE23" s="33">
        <f t="shared" si="3"/>
        <v>0</v>
      </c>
      <c r="AF23" s="33">
        <f t="shared" si="3"/>
        <v>0</v>
      </c>
      <c r="AH23" s="33">
        <f t="shared" si="1"/>
        <v>0</v>
      </c>
    </row>
    <row r="24" spans="1:37">
      <c r="B24" s="84" t="str">
        <f ca="1">B14</f>
        <v>1.2_GL696_PorteDeLyon</v>
      </c>
      <c r="C24" s="72">
        <f t="shared" ref="C24:AF24" si="4">C14*C19</f>
        <v>0</v>
      </c>
      <c r="D24" s="72">
        <f t="shared" si="4"/>
        <v>0</v>
      </c>
      <c r="E24" s="72">
        <f t="shared" si="4"/>
        <v>0</v>
      </c>
      <c r="F24" s="72">
        <f t="shared" si="4"/>
        <v>0</v>
      </c>
      <c r="G24" s="72">
        <f t="shared" si="4"/>
        <v>0</v>
      </c>
      <c r="H24" s="72">
        <f t="shared" si="4"/>
        <v>0</v>
      </c>
      <c r="I24" s="72">
        <f t="shared" si="4"/>
        <v>0</v>
      </c>
      <c r="J24" s="72">
        <f t="shared" si="4"/>
        <v>0</v>
      </c>
      <c r="K24" s="72">
        <f t="shared" si="4"/>
        <v>0</v>
      </c>
      <c r="L24" s="72">
        <f t="shared" si="4"/>
        <v>0</v>
      </c>
      <c r="M24" s="72">
        <f t="shared" si="4"/>
        <v>0</v>
      </c>
      <c r="N24" s="72">
        <f t="shared" si="4"/>
        <v>0</v>
      </c>
      <c r="O24" s="72">
        <f t="shared" si="4"/>
        <v>0</v>
      </c>
      <c r="P24" s="72">
        <f t="shared" si="4"/>
        <v>0</v>
      </c>
      <c r="Q24" s="72">
        <f t="shared" si="4"/>
        <v>0</v>
      </c>
      <c r="R24" s="72">
        <f t="shared" si="4"/>
        <v>0</v>
      </c>
      <c r="S24" s="72">
        <f t="shared" si="4"/>
        <v>0</v>
      </c>
      <c r="T24" s="72">
        <f t="shared" si="4"/>
        <v>0</v>
      </c>
      <c r="U24" s="72">
        <f t="shared" si="4"/>
        <v>0</v>
      </c>
      <c r="V24" s="72">
        <f t="shared" si="4"/>
        <v>0</v>
      </c>
      <c r="W24" s="72">
        <f t="shared" si="4"/>
        <v>0</v>
      </c>
      <c r="X24" s="72">
        <f t="shared" si="4"/>
        <v>0</v>
      </c>
      <c r="Y24" s="72">
        <f t="shared" si="4"/>
        <v>0</v>
      </c>
      <c r="Z24" s="72">
        <f t="shared" si="4"/>
        <v>0</v>
      </c>
      <c r="AA24" s="72">
        <f t="shared" si="4"/>
        <v>0</v>
      </c>
      <c r="AB24" s="72">
        <f t="shared" si="4"/>
        <v>0</v>
      </c>
      <c r="AC24" s="72">
        <f t="shared" si="4"/>
        <v>0</v>
      </c>
      <c r="AD24" s="72">
        <f t="shared" si="4"/>
        <v>0</v>
      </c>
      <c r="AE24" s="72">
        <f t="shared" si="4"/>
        <v>0</v>
      </c>
      <c r="AF24" s="72">
        <f t="shared" si="4"/>
        <v>0</v>
      </c>
      <c r="AH24" s="82">
        <f t="shared" si="1"/>
        <v>0</v>
      </c>
    </row>
    <row r="25" spans="1:37">
      <c r="B25" s="84" t="str">
        <f ca="1">B15</f>
        <v>1.3_GL823_Yvours</v>
      </c>
      <c r="C25" s="72">
        <f t="shared" ref="C25:AF25" si="5">C15*C20</f>
        <v>0</v>
      </c>
      <c r="D25" s="72">
        <f t="shared" si="5"/>
        <v>0</v>
      </c>
      <c r="E25" s="72">
        <f t="shared" si="5"/>
        <v>0</v>
      </c>
      <c r="F25" s="72">
        <f t="shared" si="5"/>
        <v>0</v>
      </c>
      <c r="G25" s="72">
        <f t="shared" si="5"/>
        <v>0</v>
      </c>
      <c r="H25" s="72">
        <f t="shared" si="5"/>
        <v>0</v>
      </c>
      <c r="I25" s="72">
        <f t="shared" si="5"/>
        <v>0</v>
      </c>
      <c r="J25" s="72">
        <f t="shared" si="5"/>
        <v>0</v>
      </c>
      <c r="K25" s="72">
        <f t="shared" si="5"/>
        <v>0</v>
      </c>
      <c r="L25" s="72">
        <f t="shared" si="5"/>
        <v>0</v>
      </c>
      <c r="M25" s="72">
        <f t="shared" si="5"/>
        <v>0</v>
      </c>
      <c r="N25" s="72">
        <f t="shared" si="5"/>
        <v>0</v>
      </c>
      <c r="O25" s="72">
        <f t="shared" si="5"/>
        <v>0</v>
      </c>
      <c r="P25" s="72">
        <f t="shared" si="5"/>
        <v>0</v>
      </c>
      <c r="Q25" s="72">
        <f t="shared" si="5"/>
        <v>0</v>
      </c>
      <c r="R25" s="72">
        <f t="shared" si="5"/>
        <v>0</v>
      </c>
      <c r="S25" s="72">
        <f t="shared" si="5"/>
        <v>0</v>
      </c>
      <c r="T25" s="72">
        <f t="shared" si="5"/>
        <v>0</v>
      </c>
      <c r="U25" s="72">
        <f t="shared" si="5"/>
        <v>0</v>
      </c>
      <c r="V25" s="72">
        <f t="shared" si="5"/>
        <v>0</v>
      </c>
      <c r="W25" s="72">
        <f t="shared" si="5"/>
        <v>0</v>
      </c>
      <c r="X25" s="72">
        <f t="shared" si="5"/>
        <v>0</v>
      </c>
      <c r="Y25" s="72">
        <f t="shared" si="5"/>
        <v>0</v>
      </c>
      <c r="Z25" s="72">
        <f t="shared" si="5"/>
        <v>0</v>
      </c>
      <c r="AA25" s="72">
        <f t="shared" si="5"/>
        <v>0</v>
      </c>
      <c r="AB25" s="72">
        <f t="shared" si="5"/>
        <v>0</v>
      </c>
      <c r="AC25" s="72">
        <f t="shared" si="5"/>
        <v>0</v>
      </c>
      <c r="AD25" s="72">
        <f t="shared" si="5"/>
        <v>0</v>
      </c>
      <c r="AE25" s="72">
        <f t="shared" si="5"/>
        <v>0</v>
      </c>
      <c r="AF25" s="72">
        <f t="shared" si="5"/>
        <v>0</v>
      </c>
      <c r="AH25" s="82">
        <f t="shared" si="1"/>
        <v>0</v>
      </c>
    </row>
    <row r="26" spans="1:37">
      <c r="B26" s="84" t="str">
        <f ca="1">B16</f>
        <v>1.4_GL1073_Aulagne</v>
      </c>
      <c r="C26" s="72">
        <f t="shared" ref="C26:AF26" si="6">C16*C21</f>
        <v>0</v>
      </c>
      <c r="D26" s="72">
        <f t="shared" si="6"/>
        <v>0</v>
      </c>
      <c r="E26" s="72">
        <f t="shared" si="6"/>
        <v>0</v>
      </c>
      <c r="F26" s="72">
        <f t="shared" si="6"/>
        <v>0</v>
      </c>
      <c r="G26" s="72">
        <f t="shared" si="6"/>
        <v>0</v>
      </c>
      <c r="H26" s="72">
        <f t="shared" si="6"/>
        <v>0</v>
      </c>
      <c r="I26" s="72">
        <f t="shared" si="6"/>
        <v>0</v>
      </c>
      <c r="J26" s="72">
        <f t="shared" si="6"/>
        <v>0</v>
      </c>
      <c r="K26" s="72">
        <f t="shared" si="6"/>
        <v>0</v>
      </c>
      <c r="L26" s="72">
        <f t="shared" si="6"/>
        <v>0</v>
      </c>
      <c r="M26" s="72">
        <f t="shared" si="6"/>
        <v>0</v>
      </c>
      <c r="N26" s="72">
        <f t="shared" si="6"/>
        <v>0</v>
      </c>
      <c r="O26" s="72">
        <f t="shared" si="6"/>
        <v>0</v>
      </c>
      <c r="P26" s="72">
        <f t="shared" si="6"/>
        <v>0</v>
      </c>
      <c r="Q26" s="72">
        <f t="shared" si="6"/>
        <v>0</v>
      </c>
      <c r="R26" s="72">
        <f t="shared" si="6"/>
        <v>0</v>
      </c>
      <c r="S26" s="72">
        <f t="shared" si="6"/>
        <v>0</v>
      </c>
      <c r="T26" s="72">
        <f t="shared" si="6"/>
        <v>0</v>
      </c>
      <c r="U26" s="72">
        <f t="shared" si="6"/>
        <v>0</v>
      </c>
      <c r="V26" s="72">
        <f t="shared" si="6"/>
        <v>0</v>
      </c>
      <c r="W26" s="72">
        <f t="shared" si="6"/>
        <v>0</v>
      </c>
      <c r="X26" s="72">
        <f t="shared" si="6"/>
        <v>0</v>
      </c>
      <c r="Y26" s="72">
        <f t="shared" si="6"/>
        <v>0</v>
      </c>
      <c r="Z26" s="72">
        <f t="shared" si="6"/>
        <v>0</v>
      </c>
      <c r="AA26" s="72">
        <f t="shared" si="6"/>
        <v>0</v>
      </c>
      <c r="AB26" s="72">
        <f t="shared" si="6"/>
        <v>0</v>
      </c>
      <c r="AC26" s="72">
        <f t="shared" si="6"/>
        <v>0</v>
      </c>
      <c r="AD26" s="72">
        <f t="shared" si="6"/>
        <v>0</v>
      </c>
      <c r="AE26" s="72">
        <f t="shared" si="6"/>
        <v>0</v>
      </c>
      <c r="AF26" s="72">
        <f t="shared" si="6"/>
        <v>0</v>
      </c>
      <c r="AH26" s="82">
        <f t="shared" si="1"/>
        <v>0</v>
      </c>
    </row>
    <row r="28" spans="1:37" customFormat="1">
      <c r="A28" s="43" t="s">
        <v>97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30" spans="1:37">
      <c r="B30" s="76" t="s">
        <v>98</v>
      </c>
      <c r="C30" s="81">
        <f t="shared" ref="C30:AF30" si="7">SUM(C31:C33)</f>
        <v>0</v>
      </c>
      <c r="D30" s="81">
        <f t="shared" si="7"/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  <c r="K30" s="81">
        <f t="shared" si="7"/>
        <v>0</v>
      </c>
      <c r="L30" s="81">
        <f t="shared" si="7"/>
        <v>0</v>
      </c>
      <c r="M30" s="81">
        <f t="shared" si="7"/>
        <v>0</v>
      </c>
      <c r="N30" s="81">
        <f t="shared" si="7"/>
        <v>0</v>
      </c>
      <c r="O30" s="81">
        <f t="shared" si="7"/>
        <v>0</v>
      </c>
      <c r="P30" s="81">
        <f t="shared" si="7"/>
        <v>0</v>
      </c>
      <c r="Q30" s="81">
        <f t="shared" si="7"/>
        <v>0</v>
      </c>
      <c r="R30" s="81">
        <f t="shared" si="7"/>
        <v>0</v>
      </c>
      <c r="S30" s="81">
        <f t="shared" si="7"/>
        <v>0</v>
      </c>
      <c r="T30" s="81">
        <f t="shared" si="7"/>
        <v>0</v>
      </c>
      <c r="U30" s="81">
        <f t="shared" si="7"/>
        <v>0</v>
      </c>
      <c r="V30" s="81">
        <f t="shared" si="7"/>
        <v>0</v>
      </c>
      <c r="W30" s="81">
        <f t="shared" si="7"/>
        <v>0</v>
      </c>
      <c r="X30" s="81">
        <f t="shared" si="7"/>
        <v>0</v>
      </c>
      <c r="Y30" s="81">
        <f t="shared" si="7"/>
        <v>0</v>
      </c>
      <c r="Z30" s="81">
        <f t="shared" si="7"/>
        <v>0</v>
      </c>
      <c r="AA30" s="81">
        <f t="shared" si="7"/>
        <v>0</v>
      </c>
      <c r="AB30" s="81">
        <f t="shared" si="7"/>
        <v>0</v>
      </c>
      <c r="AC30" s="81">
        <f t="shared" si="7"/>
        <v>0</v>
      </c>
      <c r="AD30" s="81">
        <f t="shared" si="7"/>
        <v>0</v>
      </c>
      <c r="AE30" s="81">
        <f t="shared" si="7"/>
        <v>0</v>
      </c>
      <c r="AF30" s="81">
        <f t="shared" si="7"/>
        <v>0</v>
      </c>
      <c r="AH30" s="33">
        <f t="shared" si="1"/>
        <v>0</v>
      </c>
    </row>
    <row r="31" spans="1:37">
      <c r="B31" s="59" t="str">
        <f ca="1">B14</f>
        <v>1.2_GL696_PorteDeLyon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H31" s="82">
        <f t="shared" si="1"/>
        <v>0</v>
      </c>
    </row>
    <row r="32" spans="1:37">
      <c r="B32" s="59" t="str">
        <f ca="1">B15</f>
        <v>1.3_GL823_Yvours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H32" s="82">
        <f t="shared" si="1"/>
        <v>0</v>
      </c>
    </row>
    <row r="33" spans="2:34">
      <c r="B33" s="59" t="str">
        <f ca="1">B16</f>
        <v>1.4_GL1073_Aulagne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H33" s="82">
        <f t="shared" si="1"/>
        <v>0</v>
      </c>
    </row>
    <row r="35" spans="2:34">
      <c r="B35" s="76" t="s">
        <v>99</v>
      </c>
    </row>
    <row r="36" spans="2:34">
      <c r="B36" s="59" t="str">
        <f ca="1">B31</f>
        <v>1.2_GL696_PorteDeLyon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H36" s="25"/>
    </row>
    <row r="37" spans="2:34">
      <c r="B37" s="59" t="str">
        <f ca="1">B32</f>
        <v>1.3_GL823_Yvours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H37" s="25"/>
    </row>
    <row r="38" spans="2:34">
      <c r="B38" s="59" t="str">
        <f ca="1">B33</f>
        <v>1.4_GL1073_Aulagne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H38" s="25"/>
    </row>
    <row r="39" spans="2:34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2:34">
      <c r="B40" s="87" t="s">
        <v>100</v>
      </c>
      <c r="C40" s="33">
        <f t="shared" ref="C40:AF40" si="8">SUM(C41:C43)</f>
        <v>0</v>
      </c>
      <c r="D40" s="33">
        <f t="shared" si="8"/>
        <v>0</v>
      </c>
      <c r="E40" s="33">
        <f t="shared" si="8"/>
        <v>0</v>
      </c>
      <c r="F40" s="33">
        <f t="shared" si="8"/>
        <v>0</v>
      </c>
      <c r="G40" s="33">
        <f t="shared" si="8"/>
        <v>0</v>
      </c>
      <c r="H40" s="33">
        <f t="shared" si="8"/>
        <v>0</v>
      </c>
      <c r="I40" s="33">
        <f t="shared" si="8"/>
        <v>0</v>
      </c>
      <c r="J40" s="33">
        <f t="shared" si="8"/>
        <v>0</v>
      </c>
      <c r="K40" s="33">
        <f t="shared" si="8"/>
        <v>0</v>
      </c>
      <c r="L40" s="33">
        <f t="shared" si="8"/>
        <v>0</v>
      </c>
      <c r="M40" s="33">
        <f t="shared" si="8"/>
        <v>0</v>
      </c>
      <c r="N40" s="33">
        <f t="shared" si="8"/>
        <v>0</v>
      </c>
      <c r="O40" s="33">
        <f t="shared" si="8"/>
        <v>0</v>
      </c>
      <c r="P40" s="33">
        <f t="shared" si="8"/>
        <v>0</v>
      </c>
      <c r="Q40" s="33">
        <f t="shared" si="8"/>
        <v>0</v>
      </c>
      <c r="R40" s="33">
        <f t="shared" si="8"/>
        <v>0</v>
      </c>
      <c r="S40" s="33">
        <f t="shared" si="8"/>
        <v>0</v>
      </c>
      <c r="T40" s="33">
        <f t="shared" si="8"/>
        <v>0</v>
      </c>
      <c r="U40" s="33">
        <f t="shared" si="8"/>
        <v>0</v>
      </c>
      <c r="V40" s="33">
        <f t="shared" si="8"/>
        <v>0</v>
      </c>
      <c r="W40" s="33">
        <f t="shared" si="8"/>
        <v>0</v>
      </c>
      <c r="X40" s="33">
        <f t="shared" si="8"/>
        <v>0</v>
      </c>
      <c r="Y40" s="33">
        <f t="shared" si="8"/>
        <v>0</v>
      </c>
      <c r="Z40" s="33">
        <f t="shared" si="8"/>
        <v>0</v>
      </c>
      <c r="AA40" s="33">
        <f t="shared" si="8"/>
        <v>0</v>
      </c>
      <c r="AB40" s="33">
        <f t="shared" si="8"/>
        <v>0</v>
      </c>
      <c r="AC40" s="33">
        <f t="shared" si="8"/>
        <v>0</v>
      </c>
      <c r="AD40" s="33">
        <f t="shared" si="8"/>
        <v>0</v>
      </c>
      <c r="AE40" s="33">
        <f t="shared" si="8"/>
        <v>0</v>
      </c>
      <c r="AF40" s="33">
        <f t="shared" si="8"/>
        <v>0</v>
      </c>
      <c r="AH40" s="33">
        <f t="shared" ref="AH40:AH43" si="9">SUM(C40:AF40)</f>
        <v>0</v>
      </c>
    </row>
    <row r="41" spans="2:34">
      <c r="B41" s="84" t="str">
        <f ca="1">B31</f>
        <v>1.2_GL696_PorteDeLyon</v>
      </c>
      <c r="C41" s="72">
        <f t="shared" ref="C41:AF41" si="10">C31*C36</f>
        <v>0</v>
      </c>
      <c r="D41" s="72">
        <f t="shared" si="10"/>
        <v>0</v>
      </c>
      <c r="E41" s="72">
        <f t="shared" si="10"/>
        <v>0</v>
      </c>
      <c r="F41" s="72">
        <f t="shared" si="10"/>
        <v>0</v>
      </c>
      <c r="G41" s="72">
        <f t="shared" si="10"/>
        <v>0</v>
      </c>
      <c r="H41" s="72">
        <f t="shared" si="10"/>
        <v>0</v>
      </c>
      <c r="I41" s="72">
        <f t="shared" si="10"/>
        <v>0</v>
      </c>
      <c r="J41" s="72">
        <f t="shared" si="10"/>
        <v>0</v>
      </c>
      <c r="K41" s="72">
        <f t="shared" si="10"/>
        <v>0</v>
      </c>
      <c r="L41" s="72">
        <f t="shared" si="10"/>
        <v>0</v>
      </c>
      <c r="M41" s="72">
        <f t="shared" si="10"/>
        <v>0</v>
      </c>
      <c r="N41" s="72">
        <f t="shared" si="10"/>
        <v>0</v>
      </c>
      <c r="O41" s="72">
        <f t="shared" si="10"/>
        <v>0</v>
      </c>
      <c r="P41" s="72">
        <f t="shared" si="10"/>
        <v>0</v>
      </c>
      <c r="Q41" s="72">
        <f t="shared" si="10"/>
        <v>0</v>
      </c>
      <c r="R41" s="72">
        <f t="shared" si="10"/>
        <v>0</v>
      </c>
      <c r="S41" s="72">
        <f t="shared" si="10"/>
        <v>0</v>
      </c>
      <c r="T41" s="72">
        <f t="shared" si="10"/>
        <v>0</v>
      </c>
      <c r="U41" s="72">
        <f t="shared" si="10"/>
        <v>0</v>
      </c>
      <c r="V41" s="72">
        <f t="shared" si="10"/>
        <v>0</v>
      </c>
      <c r="W41" s="72">
        <f t="shared" si="10"/>
        <v>0</v>
      </c>
      <c r="X41" s="72">
        <f t="shared" si="10"/>
        <v>0</v>
      </c>
      <c r="Y41" s="72">
        <f t="shared" si="10"/>
        <v>0</v>
      </c>
      <c r="Z41" s="72">
        <f t="shared" si="10"/>
        <v>0</v>
      </c>
      <c r="AA41" s="72">
        <f t="shared" si="10"/>
        <v>0</v>
      </c>
      <c r="AB41" s="72">
        <f t="shared" si="10"/>
        <v>0</v>
      </c>
      <c r="AC41" s="72">
        <f t="shared" si="10"/>
        <v>0</v>
      </c>
      <c r="AD41" s="72">
        <f t="shared" si="10"/>
        <v>0</v>
      </c>
      <c r="AE41" s="72">
        <f t="shared" si="10"/>
        <v>0</v>
      </c>
      <c r="AF41" s="72">
        <f t="shared" si="10"/>
        <v>0</v>
      </c>
      <c r="AH41" s="82">
        <f t="shared" si="9"/>
        <v>0</v>
      </c>
    </row>
    <row r="42" spans="2:34">
      <c r="B42" s="84" t="str">
        <f ca="1">B32</f>
        <v>1.3_GL823_Yvours</v>
      </c>
      <c r="C42" s="72">
        <f t="shared" ref="C42:AF42" si="11">C32*C37</f>
        <v>0</v>
      </c>
      <c r="D42" s="72">
        <f t="shared" si="11"/>
        <v>0</v>
      </c>
      <c r="E42" s="72">
        <f t="shared" si="11"/>
        <v>0</v>
      </c>
      <c r="F42" s="72">
        <f t="shared" si="11"/>
        <v>0</v>
      </c>
      <c r="G42" s="72">
        <f t="shared" si="11"/>
        <v>0</v>
      </c>
      <c r="H42" s="72">
        <f t="shared" si="11"/>
        <v>0</v>
      </c>
      <c r="I42" s="72">
        <f t="shared" si="11"/>
        <v>0</v>
      </c>
      <c r="J42" s="72">
        <f t="shared" si="11"/>
        <v>0</v>
      </c>
      <c r="K42" s="72">
        <f t="shared" si="11"/>
        <v>0</v>
      </c>
      <c r="L42" s="72">
        <f t="shared" si="11"/>
        <v>0</v>
      </c>
      <c r="M42" s="72">
        <f t="shared" si="11"/>
        <v>0</v>
      </c>
      <c r="N42" s="72">
        <f t="shared" si="11"/>
        <v>0</v>
      </c>
      <c r="O42" s="72">
        <f t="shared" si="11"/>
        <v>0</v>
      </c>
      <c r="P42" s="72">
        <f t="shared" si="11"/>
        <v>0</v>
      </c>
      <c r="Q42" s="72">
        <f t="shared" si="11"/>
        <v>0</v>
      </c>
      <c r="R42" s="72">
        <f t="shared" si="11"/>
        <v>0</v>
      </c>
      <c r="S42" s="72">
        <f t="shared" si="11"/>
        <v>0</v>
      </c>
      <c r="T42" s="72">
        <f t="shared" si="11"/>
        <v>0</v>
      </c>
      <c r="U42" s="72">
        <f t="shared" si="11"/>
        <v>0</v>
      </c>
      <c r="V42" s="72">
        <f t="shared" si="11"/>
        <v>0</v>
      </c>
      <c r="W42" s="72">
        <f t="shared" si="11"/>
        <v>0</v>
      </c>
      <c r="X42" s="72">
        <f t="shared" si="11"/>
        <v>0</v>
      </c>
      <c r="Y42" s="72">
        <f t="shared" si="11"/>
        <v>0</v>
      </c>
      <c r="Z42" s="72">
        <f t="shared" si="11"/>
        <v>0</v>
      </c>
      <c r="AA42" s="72">
        <f t="shared" si="11"/>
        <v>0</v>
      </c>
      <c r="AB42" s="72">
        <f t="shared" si="11"/>
        <v>0</v>
      </c>
      <c r="AC42" s="72">
        <f t="shared" si="11"/>
        <v>0</v>
      </c>
      <c r="AD42" s="72">
        <f t="shared" si="11"/>
        <v>0</v>
      </c>
      <c r="AE42" s="72">
        <f t="shared" si="11"/>
        <v>0</v>
      </c>
      <c r="AF42" s="72">
        <f t="shared" si="11"/>
        <v>0</v>
      </c>
      <c r="AH42" s="82">
        <f t="shared" si="9"/>
        <v>0</v>
      </c>
    </row>
    <row r="43" spans="2:34">
      <c r="B43" s="84" t="str">
        <f ca="1">B33</f>
        <v>1.4_GL1073_Aulagne</v>
      </c>
      <c r="C43" s="72">
        <f t="shared" ref="C43:AF43" si="12">C33*C38</f>
        <v>0</v>
      </c>
      <c r="D43" s="72">
        <f t="shared" si="12"/>
        <v>0</v>
      </c>
      <c r="E43" s="72">
        <f t="shared" si="12"/>
        <v>0</v>
      </c>
      <c r="F43" s="72">
        <f t="shared" si="12"/>
        <v>0</v>
      </c>
      <c r="G43" s="72">
        <f t="shared" si="12"/>
        <v>0</v>
      </c>
      <c r="H43" s="72">
        <f t="shared" si="12"/>
        <v>0</v>
      </c>
      <c r="I43" s="72">
        <f t="shared" si="12"/>
        <v>0</v>
      </c>
      <c r="J43" s="72">
        <f t="shared" si="12"/>
        <v>0</v>
      </c>
      <c r="K43" s="72">
        <f t="shared" si="12"/>
        <v>0</v>
      </c>
      <c r="L43" s="72">
        <f t="shared" si="12"/>
        <v>0</v>
      </c>
      <c r="M43" s="72">
        <f t="shared" si="12"/>
        <v>0</v>
      </c>
      <c r="N43" s="72">
        <f t="shared" si="12"/>
        <v>0</v>
      </c>
      <c r="O43" s="72">
        <f t="shared" si="12"/>
        <v>0</v>
      </c>
      <c r="P43" s="72">
        <f t="shared" si="12"/>
        <v>0</v>
      </c>
      <c r="Q43" s="72">
        <f t="shared" si="12"/>
        <v>0</v>
      </c>
      <c r="R43" s="72">
        <f t="shared" si="12"/>
        <v>0</v>
      </c>
      <c r="S43" s="72">
        <f t="shared" si="12"/>
        <v>0</v>
      </c>
      <c r="T43" s="72">
        <f t="shared" si="12"/>
        <v>0</v>
      </c>
      <c r="U43" s="72">
        <f t="shared" si="12"/>
        <v>0</v>
      </c>
      <c r="V43" s="72">
        <f t="shared" si="12"/>
        <v>0</v>
      </c>
      <c r="W43" s="72">
        <f t="shared" si="12"/>
        <v>0</v>
      </c>
      <c r="X43" s="72">
        <f t="shared" si="12"/>
        <v>0</v>
      </c>
      <c r="Y43" s="72">
        <f t="shared" si="12"/>
        <v>0</v>
      </c>
      <c r="Z43" s="72">
        <f t="shared" si="12"/>
        <v>0</v>
      </c>
      <c r="AA43" s="72">
        <f t="shared" si="12"/>
        <v>0</v>
      </c>
      <c r="AB43" s="72">
        <f t="shared" si="12"/>
        <v>0</v>
      </c>
      <c r="AC43" s="72">
        <f t="shared" si="12"/>
        <v>0</v>
      </c>
      <c r="AD43" s="72">
        <f t="shared" si="12"/>
        <v>0</v>
      </c>
      <c r="AE43" s="72">
        <f t="shared" si="12"/>
        <v>0</v>
      </c>
      <c r="AF43" s="72">
        <f t="shared" si="12"/>
        <v>0</v>
      </c>
      <c r="AH43" s="82">
        <f t="shared" si="9"/>
        <v>0</v>
      </c>
    </row>
  </sheetData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_TYPEMISSION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Etude de faisabilité et d'implantation</TermName>
          <TermId xmlns="http://schemas.microsoft.com/office/infopath/2007/PartnerControls">bd2c8b3e-c236-40ff-ac41-a93c56fb7b2c</TermId>
        </TermInfo>
      </Terms>
    </IND_TYPEMISSION_0>
    <IND_SIT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Chambéry</TermName>
          <TermId xmlns="http://schemas.microsoft.com/office/infopath/2007/PartnerControls">76b65917-1f84-44ef-833e-4c6e925bda0c</TermId>
        </TermInfo>
      </Terms>
    </IND_SITE_0>
    <IND_DOCIMPORTANT xmlns="46fe878e-3eb4-409f-9677-8acf72b80e30" xsi:nil="true"/>
    <IND_CHEFDEPROJET xmlns="46fe878e-3eb4-409f-9677-8acf72b80e30">
      <UserInfo>
        <DisplayName>Florence PAULUS</DisplayName>
        <AccountId>14</AccountId>
        <AccountType/>
      </UserInfo>
    </IND_CHEFDEPROJET>
    <IND_ZONEGEO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France</TermName>
          <TermId xmlns="http://schemas.microsoft.com/office/infopath/2007/PartnerControls">e1c0b350-4d54-4adf-90e5-bb6b14099f4e</TermId>
        </TermInfo>
      </Terms>
    </IND_ZONEGEO_0>
    <IND_GRANDCOMPTE_0 xmlns="46fe878e-3eb4-409f-9677-8acf72b80e30">
      <Terms xmlns="http://schemas.microsoft.com/office/infopath/2007/PartnerControls"/>
    </IND_GRANDCOMPTE_0>
    <IND_SHORTLABEL xmlns="46fe878e-3eb4-409f-9677-8acf72b80e30">Métro Lyon-69: accompa dvlpt projet energ renouvel</IND_SHORTLABEL>
    <IND_DOCSREFERENCE_0 xmlns="46fe878e-3eb4-409f-9677-8acf72b80e30">
      <Terms xmlns="http://schemas.microsoft.com/office/infopath/2007/PartnerControls"/>
    </IND_DOCSREFERENCE_0>
    <IND_ENTITY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Inddigo</TermName>
          <TermId xmlns="http://schemas.microsoft.com/office/infopath/2007/PartnerControls">08b3a3d4-4c91-43e4-98a9-3655a76c9a6e</TermId>
        </TermInfo>
      </Terms>
    </IND_ENTITY_0>
    <IND_ACCESSTYPE_0 xmlns="46fe878e-3eb4-409f-9677-8acf72b80e30">
      <Terms xmlns="http://schemas.microsoft.com/office/infopath/2007/PartnerControls"/>
    </IND_ACCESSTYPE_0>
    <IND_CLIENTFACTUR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METROPOLE DE LYON</TermName>
          <TermId xmlns="http://schemas.microsoft.com/office/infopath/2007/PartnerControls">a7666a01-9c4f-466c-8f99-9374bbd45db8</TermId>
        </TermInfo>
      </Terms>
    </IND_CLIENTFACTURE_0>
    <IND_NUMEROOFFR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83762</TermName>
          <TermId xmlns="http://schemas.microsoft.com/office/infopath/2007/PartnerControls">657ed7ed-7c64-4b2f-afe0-ea1873a09df0</TermId>
        </TermInfo>
      </Terms>
    </IND_NUMEROOFFRE_0>
    <IND_CLIENTFINAL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METROPOLE DE LYON</TermName>
          <TermId xmlns="http://schemas.microsoft.com/office/infopath/2007/PartnerControls">a7666a01-9c4f-466c-8f99-9374bbd45db8</TermId>
        </TermInfo>
      </Terms>
    </IND_CLIENTFINAL_0>
    <IND_DATECLOTURE xmlns="46fe878e-3eb4-409f-9677-8acf72b80e30" xsi:nil="true"/>
    <IND_SEGMENT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Energie renouvelable et Réseaux</TermName>
          <TermId xmlns="http://schemas.microsoft.com/office/infopath/2007/PartnerControls">64871499-472f-48af-8ac4-2fe4d57e04e1</TermId>
        </TermInfo>
      </Terms>
    </IND_SEGMENT_0>
    <IND_SUMMARY xmlns="46fe878e-3eb4-409f-9677-8acf72b80e30" xsi:nil="true"/>
    <IND_REDACTEUR xmlns="46fe878e-3eb4-409f-9677-8acf72b80e30">
      <UserInfo>
        <DisplayName>Florence PAULUS</DisplayName>
        <AccountId>14</AccountId>
        <AccountType/>
      </UserInfo>
    </IND_REDACTEUR>
    <IND_THEM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Electricité photovoltaïque et injection réseau électrique</TermName>
          <TermId xmlns="http://schemas.microsoft.com/office/infopath/2007/PartnerControls">c34eaf95-77ab-442e-aeda-8a34b812a114</TermId>
        </TermInfo>
      </Terms>
    </IND_THEME_0>
    <IND_ASSISTANTE xmlns="46fe878e-3eb4-409f-9677-8acf72b80e30">
      <UserInfo>
        <DisplayName>Chrystèle GAZZA</DisplayName>
        <AccountId>141</AccountId>
        <AccountType/>
      </UserInfo>
    </IND_ASSISTANTE>
    <IND_ETATAFFAIR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 cours</TermName>
          <TermId xmlns="http://schemas.microsoft.com/office/infopath/2007/PartnerControls">d3e19a53-fe68-475d-a20b-45d5d7ba0737</TermId>
        </TermInfo>
      </Terms>
    </IND_ETATAFFAIRE_0>
    <IND_PROJETRETD_0 xmlns="46fe878e-3eb4-409f-9677-8acf72b80e30">
      <Terms xmlns="http://schemas.microsoft.com/office/infopath/2007/PartnerControls"/>
    </IND_PROJETRETD_0>
    <IND_NUMEROAFFAIR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10010671</TermName>
          <TermId xmlns="http://schemas.microsoft.com/office/infopath/2007/PartnerControls">5f437354-dc74-4dc0-860c-a680102b779a</TermId>
        </TermInfo>
      </Terms>
    </IND_NUMEROAFFAIRE_0>
    <TaxCatchAll xmlns="46fe878e-3eb4-409f-9677-8acf72b80e30">
      <Value>35</Value>
      <Value>33</Value>
      <Value>31</Value>
      <Value>29</Value>
      <Value>27</Value>
      <Value>24</Value>
      <Value>21</Value>
      <Value>19</Value>
      <Value>16</Value>
      <Value>14</Value>
      <Value>8</Value>
      <Value>2</Value>
      <Value>1</Value>
    </TaxCatchAll>
    <IND_DEPARTMENT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Bâtiment, Energies ＆ Climat</TermName>
          <TermId xmlns="http://schemas.microsoft.com/office/infopath/2007/PartnerControls">8efe9142-247b-4b8c-8e50-d2375a0d8731</TermId>
        </TermInfo>
      </Terms>
    </IND_DEPARTMENT_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ffaire" ma:contentTypeID="0x0101003C6509C072884BC9A97F079EA8039DD3020200F8405E2647CC5F4FBBDE7F4F019A7C7D" ma:contentTypeVersion="81" ma:contentTypeDescription="Type de contenu pour les documents Affaire Inddigo" ma:contentTypeScope="" ma:versionID="78aeccd3bc0edf41ea28e57e032a394d">
  <xsd:schema xmlns:xsd="http://www.w3.org/2001/XMLSchema" xmlns:xs="http://www.w3.org/2001/XMLSchema" xmlns:p="http://schemas.microsoft.com/office/2006/metadata/properties" xmlns:ns2="46fe878e-3eb4-409f-9677-8acf72b80e30" xmlns:ns3="934484ec-acee-42be-8f37-fd40be00edba" targetNamespace="http://schemas.microsoft.com/office/2006/metadata/properties" ma:root="true" ma:fieldsID="7f281119ed8c2fb535a0e8c3a6289619" ns2:_="" ns3:_="">
    <xsd:import namespace="46fe878e-3eb4-409f-9677-8acf72b80e30"/>
    <xsd:import namespace="934484ec-acee-42be-8f37-fd40be00edba"/>
    <xsd:element name="properties">
      <xsd:complexType>
        <xsd:sequence>
          <xsd:element name="documentManagement">
            <xsd:complexType>
              <xsd:all>
                <xsd:element ref="ns2:IND_CHEFDEPROJET" minOccurs="0"/>
                <xsd:element ref="ns2:IND_ETATAFFAIRE_0" minOccurs="0"/>
                <xsd:element ref="ns2:IND_NUMEROAFFAIRE_0" minOccurs="0"/>
                <xsd:element ref="ns2:IND_TYPEMISSION_0" minOccurs="0"/>
                <xsd:element ref="ns2:IND_CLIENTFINAL_0" minOccurs="0"/>
                <xsd:element ref="ns2:IND_CLIENTFACTURE_0" minOccurs="0"/>
                <xsd:element ref="ns2:IND_NUMEROOFFRE_0" minOccurs="0"/>
                <xsd:element ref="ns2:IND_DATECLOTURE" minOccurs="0"/>
                <xsd:element ref="ns2:IND_PROJETRETD_0" minOccurs="0"/>
                <xsd:element ref="ns2:IND_DOCSREFERENCE_0" minOccurs="0"/>
                <xsd:element ref="ns2:TaxCatchAll" minOccurs="0"/>
                <xsd:element ref="ns2:IND_DEPARTMENT_0" minOccurs="0"/>
                <xsd:element ref="ns2:IND_SEGMENT_0" minOccurs="0"/>
                <xsd:element ref="ns2:IND_THEME_0" minOccurs="0"/>
                <xsd:element ref="ns2:TaxCatchAllLabel" minOccurs="0"/>
                <xsd:element ref="ns2:IND_ENTITY_0" minOccurs="0"/>
                <xsd:element ref="ns2:IND_SITE_0" minOccurs="0"/>
                <xsd:element ref="ns2:IND_SUMMARY" minOccurs="0"/>
                <xsd:element ref="ns2:IND_ACCESSTYPE_0" minOccurs="0"/>
                <xsd:element ref="ns2:IND_ZONEGEO_0" minOccurs="0"/>
                <xsd:element ref="ns2:IND_ASSISTANTE" minOccurs="0"/>
                <xsd:element ref="ns2:IND_REDACTEUR" minOccurs="0"/>
                <xsd:element ref="ns2:IND_GRANDCOMPTE_0" minOccurs="0"/>
                <xsd:element ref="ns2:IND_SHORTLABEL" minOccurs="0"/>
                <xsd:element ref="ns2:IND_DOCIMPORTANT" minOccurs="0"/>
                <xsd:element ref="ns3:MediaServiceObjectDetectorVersion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e878e-3eb4-409f-9677-8acf72b80e30" elementFormDefault="qualified">
    <xsd:import namespace="http://schemas.microsoft.com/office/2006/documentManagement/types"/>
    <xsd:import namespace="http://schemas.microsoft.com/office/infopath/2007/PartnerControls"/>
    <xsd:element name="IND_CHEFDEPROJET" ma:index="5" nillable="true" ma:displayName="Chef de projet" ma:list="UserInfo" ma:SharePointGroup="0" ma:internalName="IND_CHEFDEPROJE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_ETATAFFAIRE_0" ma:index="6" nillable="true" ma:taxonomy="true" ma:internalName="IND_ETATAFFAIRE_0" ma:taxonomyFieldName="IND_ETATAFFAIRE" ma:displayName="Etat de l'affaire" ma:default="" ma:fieldId="{f8b672cd-197e-42d2-9493-4956a7ad08f4}" ma:sspId="3fa1e208-5976-4148-a97e-6a12640b510d" ma:termSetId="c4b7f207-d4b3-48d7-a366-f35ff0b6c36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NUMEROAFFAIRE_0" ma:index="8" nillable="true" ma:taxonomy="true" ma:internalName="IND_NUMEROAFFAIRE_0" ma:taxonomyFieldName="IND_NUMEROAFFAIRE" ma:displayName="Numéro d'affaire" ma:default="" ma:fieldId="{660da940-5e9c-4f9f-9eca-ac4a34643323}" ma:sspId="3fa1e208-5976-4148-a97e-6a12640b510d" ma:termSetId="071119e2-16f7-4cbf-977f-d74dd3a4f16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TYPEMISSION_0" ma:index="10" nillable="true" ma:taxonomy="true" ma:internalName="IND_TYPEMISSION_0" ma:taxonomyFieldName="IND_TYPEMISSION" ma:displayName="Type de mission" ma:default="" ma:fieldId="{b8f3e798-30bf-4f75-b33b-0e492f9c86e1}" ma:sspId="3fa1e208-5976-4148-a97e-6a12640b510d" ma:termSetId="2676c7f0-64a2-4067-b381-b3525329db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CLIENTFINAL_0" ma:index="12" nillable="true" ma:taxonomy="true" ma:internalName="IND_CLIENTFINAL_0" ma:taxonomyFieldName="IND_CLIENTFINAL" ma:displayName="Client final" ma:default="" ma:fieldId="{832125f8-7db1-488c-975f-c478128fb862}" ma:sspId="3fa1e208-5976-4148-a97e-6a12640b510d" ma:termSetId="2550e827-8989-48fe-84ee-f11aef4db72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CLIENTFACTURE_0" ma:index="14" nillable="true" ma:taxonomy="true" ma:internalName="IND_CLIENTFACTURE_0" ma:taxonomyFieldName="IND_CLIENTFACTURE" ma:displayName="Client facturé" ma:default="" ma:fieldId="{9d22b379-9020-4747-9599-0103319e80ea}" ma:sspId="3fa1e208-5976-4148-a97e-6a12640b510d" ma:termSetId="2550e827-8989-48fe-84ee-f11aef4db72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NUMEROOFFRE_0" ma:index="16" nillable="true" ma:taxonomy="true" ma:internalName="IND_NUMEROOFFRE_0" ma:taxonomyFieldName="IND_NUMEROOFFRE" ma:displayName="Numéro de l'offre" ma:default="" ma:fieldId="{dda29522-441e-46bd-b710-e4bc31536268}" ma:sspId="3fa1e208-5976-4148-a97e-6a12640b510d" ma:termSetId="0c55770f-ca9f-484b-9031-0c21381b834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DATECLOTURE" ma:index="18" nillable="true" ma:displayName="Date de clôture" ma:format="DateOnly" ma:internalName="IND_DATECLOTURE">
      <xsd:simpleType>
        <xsd:restriction base="dms:DateTime"/>
      </xsd:simpleType>
    </xsd:element>
    <xsd:element name="IND_PROJETRETD_0" ma:index="19" nillable="true" ma:taxonomy="true" ma:internalName="IND_PROJETRETD_0" ma:taxonomyFieldName="IND_PROJETRETD" ma:displayName="Projets R&amp;D" ma:default="" ma:fieldId="{1df53200-2017-4867-9c97-da7c9bea410e}" ma:sspId="3fa1e208-5976-4148-a97e-6a12640b510d" ma:termSetId="ae17836f-362c-4129-b65c-df8c5606dcc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DOCSREFERENCE_0" ma:index="21" nillable="true" ma:taxonomy="true" ma:internalName="IND_DOCSREFERENCE_0" ma:taxonomyFieldName="IND_DOCSREFERENCE" ma:displayName="Documents de référence" ma:default="" ma:fieldId="{868c0257-765e-4ebd-8d34-51a09ab9ab5d}" ma:sspId="3fa1e208-5976-4148-a97e-6a12640b510d" ma:termSetId="2609d4d5-5a6c-4cdb-ad26-6f782c3957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973286a1-a11f-47c6-9f6b-8ca1c1add936}" ma:internalName="TaxCatchAll" ma:showField="CatchAllData" ma:web="46fe878e-3eb4-409f-9677-8acf72b80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_DEPARTMENT_0" ma:index="25" nillable="true" ma:taxonomy="true" ma:internalName="IND_DEPARTMENT_0" ma:taxonomyFieldName="IND_DEPARTMENT" ma:displayName="Département" ma:default="" ma:fieldId="{017f5acd-c7a3-446e-adc7-c9a6cbb2327d}" ma:sspId="3fa1e208-5976-4148-a97e-6a12640b510d" ma:termSetId="60fde6fa-da6b-4a37-890a-55b5352265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SEGMENT_0" ma:index="27" nillable="true" ma:taxonomy="true" ma:internalName="IND_SEGMENT_0" ma:taxonomyFieldName="IND_SEGMENT" ma:displayName="Segment" ma:default="" ma:fieldId="{7c564402-7d00-4446-9007-5a55fc1c12f7}" ma:sspId="3fa1e208-5976-4148-a97e-6a12640b510d" ma:termSetId="97e1d83c-6223-4a3a-8d41-1d7d0f9ccb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THEME_0" ma:index="29" nillable="true" ma:taxonomy="true" ma:internalName="IND_THEME_0" ma:taxonomyFieldName="IND_THEME" ma:displayName="Thème" ma:default="" ma:fieldId="{96fed55b-77e8-41d7-8d6b-ee782f31eccc}" ma:sspId="3fa1e208-5976-4148-a97e-6a12640b510d" ma:termSetId="71df6d4e-6c84-4b1f-af7c-dd3824533b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0" nillable="true" ma:displayName="Taxonomy Catch All Column1" ma:hidden="true" ma:list="{973286a1-a11f-47c6-9f6b-8ca1c1add936}" ma:internalName="TaxCatchAllLabel" ma:readOnly="true" ma:showField="CatchAllDataLabel" ma:web="46fe878e-3eb4-409f-9677-8acf72b80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_ENTITY_0" ma:index="33" nillable="true" ma:taxonomy="true" ma:internalName="IND_ENTITY_0" ma:taxonomyFieldName="IND_ENTITY" ma:displayName="Entité" ma:default="" ma:fieldId="{7ab495d2-f692-4269-8726-877c65c12254}" ma:sspId="3fa1e208-5976-4148-a97e-6a12640b510d" ma:termSetId="06f31f1e-fe00-4b1d-889a-6c57ced47c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SITE_0" ma:index="35" nillable="true" ma:taxonomy="true" ma:internalName="IND_SITE_0" ma:taxonomyFieldName="IND_SITE" ma:displayName="Site" ma:default="" ma:fieldId="{ce93a1e2-4921-4e1f-9d2d-7deb219b5e11}" ma:sspId="3fa1e208-5976-4148-a97e-6a12640b510d" ma:termSetId="8870355e-00bb-4239-bb68-13138dd0a3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SUMMARY" ma:index="37" nillable="true" ma:displayName="Résumé" ma:internalName="IND_SUMMARY">
      <xsd:simpleType>
        <xsd:restriction base="dms:Note">
          <xsd:maxLength value="255"/>
        </xsd:restriction>
      </xsd:simpleType>
    </xsd:element>
    <xsd:element name="IND_ACCESSTYPE_0" ma:index="39" nillable="true" ma:taxonomy="true" ma:internalName="IND_ACCESSTYPE_0" ma:taxonomyFieldName="IND_ACCESSTYPE" ma:displayName="Type d'accès" ma:default="" ma:fieldId="{00ac3de9-e71e-476d-9979-3690bf34aba9}" ma:sspId="3fa1e208-5976-4148-a97e-6a12640b510d" ma:termSetId="2df47acd-7971-4646-9bc6-6138f63d8c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ZONEGEO_0" ma:index="41" nillable="true" ma:taxonomy="true" ma:internalName="IND_ZONEGEO_0" ma:taxonomyFieldName="IND_ZONEGEO" ma:displayName="Zone géographique" ma:default="" ma:fieldId="{08b90836-27e5-4826-8aae-0a46c143e539}" ma:sspId="3fa1e208-5976-4148-a97e-6a12640b510d" ma:termSetId="b809b6c5-8c6a-4a81-b79c-f611a794f4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ASSISTANTE" ma:index="43" nillable="true" ma:displayName="Assistante" ma:list="UserInfo" ma:SharePointGroup="0" ma:internalName="IND_ASSISTANT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_REDACTEUR" ma:index="44" nillable="true" ma:displayName="Rédacteur" ma:list="UserInfo" ma:SharePointGroup="0" ma:internalName="IND_REDACTEU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_GRANDCOMPTE_0" ma:index="45" nillable="true" ma:taxonomy="true" ma:internalName="IND_GRANDCOMPTE_0" ma:taxonomyFieldName="IND_GRANDCOMPTE" ma:displayName="Grand compte" ma:default="" ma:fieldId="{9bfb2e0b-51ad-404e-8426-556c42750f98}" ma:sspId="3fa1e208-5976-4148-a97e-6a12640b510d" ma:termSetId="088621da-6ed7-4ade-ba36-294e4d56c1e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SHORTLABEL" ma:index="47" nillable="true" ma:displayName="Libellé court" ma:internalName="IND_SHORTLABEL">
      <xsd:simpleType>
        <xsd:restriction base="dms:Text">
          <xsd:maxLength value="255"/>
        </xsd:restriction>
      </xsd:simpleType>
    </xsd:element>
    <xsd:element name="IND_DOCIMPORTANT" ma:index="48" nillable="true" ma:displayName="Document important" ma:internalName="IND_DOCIMPORTANT">
      <xsd:simpleType>
        <xsd:restriction base="dms:Boolean"/>
      </xsd:simpleType>
    </xsd:element>
    <xsd:element name="SharedWithUsers" ma:index="5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484ec-acee-42be-8f37-fd40be00edba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4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BA4CF-E283-481A-8C91-38510A134BC8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46fe878e-3eb4-409f-9677-8acf72b80e30"/>
    <ds:schemaRef ds:uri="http://schemas.microsoft.com/office/2006/documentManagement/types"/>
    <ds:schemaRef ds:uri="http://purl.org/dc/dcmitype/"/>
    <ds:schemaRef ds:uri="934484ec-acee-42be-8f37-fd40be00edb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F6803B-73C4-464E-BA7D-3027F457C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e878e-3eb4-409f-9677-8acf72b80e30"/>
    <ds:schemaRef ds:uri="934484ec-acee-42be-8f37-fd40be00e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D0B494-1E54-49F4-977A-64C296301E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Présentation</vt:lpstr>
      <vt:lpstr>1-CEP global</vt:lpstr>
      <vt:lpstr>1.2_GL696_PorteDeLyon</vt:lpstr>
      <vt:lpstr>1.3_GL823_Yvours</vt:lpstr>
      <vt:lpstr>1.4_GL1073_Aulagne</vt:lpstr>
      <vt:lpstr>2- Investissement</vt:lpstr>
      <vt:lpstr>3- Redevances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20241127_ami_photovoltaique_Annexe3_Cadres_financiers_Lot2.xlsx</dc:title>
  <dc:subject/>
  <dc:creator>Martin LIGER;Métropole de Lyon</dc:creator>
  <cp:keywords/>
  <dc:description/>
  <cp:lastModifiedBy>Camille SOULEZ</cp:lastModifiedBy>
  <cp:revision>2</cp:revision>
  <dcterms:created xsi:type="dcterms:W3CDTF">2023-09-21T10:34:11Z</dcterms:created>
  <dcterms:modified xsi:type="dcterms:W3CDTF">2024-11-27T13:45:39Z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0x0101003C6509C072884BC9A97F079EA8039DD3020200F8405E2647CC5F4FBBDE7F4F019A7C7D</vt:lpwstr>
  </property>
  <property fmtid="{D5CDD505-2E9C-101B-9397-08002B2CF9AE}" pid="3" name="IND_NATUREOFFRE_0">
    <vt:lpwstr>Offre|19c9d843-14a8-472a-9673-d3634551177f</vt:lpwstr>
  </property>
  <property fmtid="{D5CDD505-2E9C-101B-9397-08002B2CF9AE}" pid="4" name="IND_NATUREOFFRE">
    <vt:lpwstr>1;#Offre|19c9d843-14a8-472a-9673-d3634551177f</vt:lpwstr>
  </property>
  <property fmtid="{D5CDD505-2E9C-101B-9397-08002B2CF9AE}" pid="5" name="IND_PROJETRETD">
    <vt:lpwstr/>
  </property>
  <property fmtid="{D5CDD505-2E9C-101B-9397-08002B2CF9AE}" pid="6" name="IND_THEME">
    <vt:lpwstr>35;#Electricité photovoltaïque et injection réseau électrique|c34eaf95-77ab-442e-aeda-8a34b812a114</vt:lpwstr>
  </property>
  <property fmtid="{D5CDD505-2E9C-101B-9397-08002B2CF9AE}" pid="7" name="IND_AGENCEENVOI">
    <vt:lpwstr>19;#Chambéry|76b65917-1f84-44ef-833e-4c6e925bda0c</vt:lpwstr>
  </property>
  <property fmtid="{D5CDD505-2E9C-101B-9397-08002B2CF9AE}" pid="8" name="IND_SEGMENT">
    <vt:lpwstr>14;#Energie renouvelable et Réseaux|64871499-472f-48af-8ac4-2fe4d57e04e1</vt:lpwstr>
  </property>
  <property fmtid="{D5CDD505-2E9C-101B-9397-08002B2CF9AE}" pid="9" name="IND_TYPEMISSION">
    <vt:lpwstr>29;#Etude de faisabilité et d'implantation|bd2c8b3e-c236-40ff-ac41-a93c56fb7b2c</vt:lpwstr>
  </property>
  <property fmtid="{D5CDD505-2E9C-101B-9397-08002B2CF9AE}" pid="10" name="IND_CLIENTFACTURE">
    <vt:lpwstr>2;#METROPOLE DE LYON|a7666a01-9c4f-466c-8f99-9374bbd45db8</vt:lpwstr>
  </property>
  <property fmtid="{D5CDD505-2E9C-101B-9397-08002B2CF9AE}" pid="11" name="IND_GRANDCOMPTE">
    <vt:lpwstr/>
  </property>
  <property fmtid="{D5CDD505-2E9C-101B-9397-08002B2CF9AE}" pid="12" name="IND_ENTITY">
    <vt:lpwstr>21;#Inddigo|08b3a3d4-4c91-43e4-98a9-3655a76c9a6e</vt:lpwstr>
  </property>
  <property fmtid="{D5CDD505-2E9C-101B-9397-08002B2CF9AE}" pid="13" name="IND_DEPARTMENT">
    <vt:lpwstr>16;#Bâtiment, Energies ＆ Climat|8efe9142-247b-4b8c-8e50-d2375a0d8731</vt:lpwstr>
  </property>
  <property fmtid="{D5CDD505-2E9C-101B-9397-08002B2CF9AE}" pid="14" name="IND_ZONEGEO">
    <vt:lpwstr>8;#France|e1c0b350-4d54-4adf-90e5-bb6b14099f4e</vt:lpwstr>
  </property>
  <property fmtid="{D5CDD505-2E9C-101B-9397-08002B2CF9AE}" pid="15" name="IND_ETATPROPOSITION">
    <vt:lpwstr>24;#Gagnée|6bbaaaac-3cd1-45ec-8de7-4259d9705f6f</vt:lpwstr>
  </property>
  <property fmtid="{D5CDD505-2E9C-101B-9397-08002B2CF9AE}" pid="16" name="IND_NUMEROOFFRE">
    <vt:lpwstr>27;#83762|657ed7ed-7c64-4b2f-afe0-ea1873a09df0</vt:lpwstr>
  </property>
  <property fmtid="{D5CDD505-2E9C-101B-9397-08002B2CF9AE}" pid="17" name="IND_AGENCEENVOI_0">
    <vt:lpwstr>Chambéry|76b65917-1f84-44ef-833e-4c6e925bda0c</vt:lpwstr>
  </property>
  <property fmtid="{D5CDD505-2E9C-101B-9397-08002B2CF9AE}" pid="18" name="IND_SITE">
    <vt:lpwstr>19;#Chambéry|76b65917-1f84-44ef-833e-4c6e925bda0c</vt:lpwstr>
  </property>
  <property fmtid="{D5CDD505-2E9C-101B-9397-08002B2CF9AE}" pid="19" name="IND_ETATPROPOSITION_0">
    <vt:lpwstr>Gagnée|6bbaaaac-3cd1-45ec-8de7-4259d9705f6f</vt:lpwstr>
  </property>
  <property fmtid="{D5CDD505-2E9C-101B-9397-08002B2CF9AE}" pid="20" name="IND_CLIENTFINAL">
    <vt:lpwstr>2;#METROPOLE DE LYON|a7666a01-9c4f-466c-8f99-9374bbd45db8</vt:lpwstr>
  </property>
  <property fmtid="{D5CDD505-2E9C-101B-9397-08002B2CF9AE}" pid="21" name="IND_NUMEROAFFAIRE">
    <vt:lpwstr>33;#10010671|5f437354-dc74-4dc0-860c-a680102b779a</vt:lpwstr>
  </property>
  <property fmtid="{D5CDD505-2E9C-101B-9397-08002B2CF9AE}" pid="22" name="IND_DATESAISI">
    <vt:filetime>2023-07-11T00:00:00Z</vt:filetime>
  </property>
  <property fmtid="{D5CDD505-2E9C-101B-9397-08002B2CF9AE}" pid="23" name="IND_ACCESSTYPE">
    <vt:lpwstr/>
  </property>
  <property fmtid="{D5CDD505-2E9C-101B-9397-08002B2CF9AE}" pid="24" name="IND_DATERENDU">
    <vt:filetime>2027-10-07T00:00:00Z</vt:filetime>
  </property>
  <property fmtid="{D5CDD505-2E9C-101B-9397-08002B2CF9AE}" pid="25" name="IND_ETATAFFAIRE">
    <vt:lpwstr>31;#En cours|d3e19a53-fe68-475d-a20b-45d5d7ba0737</vt:lpwstr>
  </property>
  <property fmtid="{D5CDD505-2E9C-101B-9397-08002B2CF9AE}" pid="26" name="IND_DOCSREFERENCE">
    <vt:lpwstr/>
  </property>
</Properties>
</file>